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20\Poblacion 2019\"/>
    </mc:Choice>
  </mc:AlternateContent>
  <bookViews>
    <workbookView xWindow="0" yWindow="60" windowWidth="20730" windowHeight="11700"/>
  </bookViews>
  <sheets>
    <sheet name="Con Seguridad Social 2019" sheetId="4" r:id="rId1"/>
  </sheets>
  <definedNames>
    <definedName name="_xlnm.Print_Area" localSheetId="0">'Con Seguridad Social 2019'!$A$1:$V$48</definedName>
  </definedNames>
  <calcPr calcId="152511"/>
</workbook>
</file>

<file path=xl/calcChain.xml><?xml version="1.0" encoding="utf-8"?>
<calcChain xmlns="http://schemas.openxmlformats.org/spreadsheetml/2006/main">
  <c r="V47" i="4" l="1"/>
  <c r="U47" i="4"/>
  <c r="T47" i="4"/>
  <c r="S47" i="4"/>
  <c r="R47" i="4"/>
  <c r="Q47" i="4"/>
  <c r="P47" i="4"/>
  <c r="P45" i="4" s="1"/>
  <c r="O47" i="4"/>
  <c r="N47" i="4"/>
  <c r="M47" i="4"/>
  <c r="L47" i="4"/>
  <c r="L45" i="4" s="1"/>
  <c r="K47" i="4"/>
  <c r="J47" i="4"/>
  <c r="I47" i="4"/>
  <c r="H47" i="4"/>
  <c r="G47" i="4"/>
  <c r="F47" i="4"/>
  <c r="E47" i="4"/>
  <c r="D47" i="4"/>
  <c r="D45" i="4" s="1"/>
  <c r="V46" i="4"/>
  <c r="U46" i="4"/>
  <c r="U45" i="4" s="1"/>
  <c r="T46" i="4"/>
  <c r="S46" i="4"/>
  <c r="R46" i="4"/>
  <c r="Q46" i="4"/>
  <c r="P46" i="4"/>
  <c r="O46" i="4"/>
  <c r="N46" i="4"/>
  <c r="M46" i="4"/>
  <c r="M45" i="4" s="1"/>
  <c r="L46" i="4"/>
  <c r="K46" i="4"/>
  <c r="J46" i="4"/>
  <c r="I46" i="4"/>
  <c r="I45" i="4" s="1"/>
  <c r="H46" i="4"/>
  <c r="G46" i="4"/>
  <c r="F46" i="4"/>
  <c r="E46" i="4"/>
  <c r="E45" i="4" s="1"/>
  <c r="D46" i="4"/>
  <c r="Q45" i="4"/>
  <c r="C44" i="4"/>
  <c r="C43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1" i="4"/>
  <c r="C40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5" i="4"/>
  <c r="C34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2" i="4"/>
  <c r="C31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29" i="4"/>
  <c r="C28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V25" i="4"/>
  <c r="U25" i="4"/>
  <c r="T25" i="4"/>
  <c r="T24" i="4" s="1"/>
  <c r="S25" i="4"/>
  <c r="R25" i="4"/>
  <c r="Q25" i="4"/>
  <c r="P25" i="4"/>
  <c r="P24" i="4" s="1"/>
  <c r="O25" i="4"/>
  <c r="N25" i="4"/>
  <c r="M25" i="4"/>
  <c r="L25" i="4"/>
  <c r="L24" i="4" s="1"/>
  <c r="K25" i="4"/>
  <c r="J25" i="4"/>
  <c r="I25" i="4"/>
  <c r="H25" i="4"/>
  <c r="H24" i="4" s="1"/>
  <c r="G25" i="4"/>
  <c r="F25" i="4"/>
  <c r="E25" i="4"/>
  <c r="D25" i="4"/>
  <c r="D24" i="4" s="1"/>
  <c r="C23" i="4"/>
  <c r="C22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0" i="4"/>
  <c r="C19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7" i="4"/>
  <c r="C16" i="4"/>
  <c r="C15" i="4" s="1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4" i="4"/>
  <c r="C13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1" i="4"/>
  <c r="C10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G7" i="4" l="1"/>
  <c r="K7" i="4"/>
  <c r="O7" i="4"/>
  <c r="S7" i="4"/>
  <c r="S6" i="4" s="1"/>
  <c r="D8" i="4"/>
  <c r="H8" i="4"/>
  <c r="L8" i="4"/>
  <c r="P8" i="4"/>
  <c r="T8" i="4"/>
  <c r="C47" i="4"/>
  <c r="G45" i="4"/>
  <c r="K45" i="4"/>
  <c r="O45" i="4"/>
  <c r="S45" i="4"/>
  <c r="I24" i="4"/>
  <c r="Q24" i="4"/>
  <c r="H36" i="4"/>
  <c r="P36" i="4"/>
  <c r="H45" i="4"/>
  <c r="T45" i="4"/>
  <c r="C9" i="4"/>
  <c r="C21" i="4"/>
  <c r="C38" i="4"/>
  <c r="C12" i="4"/>
  <c r="F24" i="4"/>
  <c r="J24" i="4"/>
  <c r="N24" i="4"/>
  <c r="R24" i="4"/>
  <c r="V24" i="4"/>
  <c r="C30" i="4"/>
  <c r="E36" i="4"/>
  <c r="M36" i="4"/>
  <c r="U36" i="4"/>
  <c r="C39" i="4"/>
  <c r="C42" i="4"/>
  <c r="G24" i="4"/>
  <c r="C26" i="4"/>
  <c r="C18" i="4"/>
  <c r="G36" i="4"/>
  <c r="E7" i="4"/>
  <c r="M7" i="4"/>
  <c r="U7" i="4"/>
  <c r="F8" i="4"/>
  <c r="J8" i="4"/>
  <c r="N8" i="4"/>
  <c r="R8" i="4"/>
  <c r="V8" i="4"/>
  <c r="K24" i="4"/>
  <c r="S24" i="4"/>
  <c r="C33" i="4"/>
  <c r="O24" i="4"/>
  <c r="G8" i="4"/>
  <c r="G6" i="4" s="1"/>
  <c r="K8" i="4"/>
  <c r="O8" i="4"/>
  <c r="O6" i="4" s="1"/>
  <c r="S8" i="4"/>
  <c r="C37" i="4"/>
  <c r="C36" i="4" s="1"/>
  <c r="D7" i="4"/>
  <c r="D6" i="4" s="1"/>
  <c r="H7" i="4"/>
  <c r="L7" i="4"/>
  <c r="L6" i="4" s="1"/>
  <c r="P7" i="4"/>
  <c r="P6" i="4" s="1"/>
  <c r="T7" i="4"/>
  <c r="T6" i="4" s="1"/>
  <c r="E8" i="4"/>
  <c r="I8" i="4"/>
  <c r="M8" i="4"/>
  <c r="Q36" i="4"/>
  <c r="U8" i="4"/>
  <c r="H6" i="4"/>
  <c r="C25" i="4"/>
  <c r="I36" i="4"/>
  <c r="F45" i="4"/>
  <c r="N45" i="4"/>
  <c r="V45" i="4"/>
  <c r="I7" i="4"/>
  <c r="Q7" i="4"/>
  <c r="E24" i="4"/>
  <c r="M24" i="4"/>
  <c r="U24" i="4"/>
  <c r="C27" i="4"/>
  <c r="D36" i="4"/>
  <c r="L36" i="4"/>
  <c r="T36" i="4"/>
  <c r="F36" i="4"/>
  <c r="J36" i="4"/>
  <c r="N36" i="4"/>
  <c r="R36" i="4"/>
  <c r="V36" i="4"/>
  <c r="K36" i="4"/>
  <c r="O36" i="4"/>
  <c r="S36" i="4"/>
  <c r="C46" i="4"/>
  <c r="C45" i="4" s="1"/>
  <c r="F7" i="4"/>
  <c r="J7" i="4"/>
  <c r="J6" i="4" s="1"/>
  <c r="N7" i="4"/>
  <c r="N6" i="4" s="1"/>
  <c r="R7" i="4"/>
  <c r="R6" i="4" s="1"/>
  <c r="V7" i="4"/>
  <c r="Q8" i="4"/>
  <c r="J45" i="4"/>
  <c r="R45" i="4"/>
  <c r="K6" i="4" l="1"/>
  <c r="C8" i="4"/>
  <c r="I6" i="4"/>
  <c r="U6" i="4"/>
  <c r="M6" i="4"/>
  <c r="V6" i="4"/>
  <c r="F6" i="4"/>
  <c r="E6" i="4"/>
  <c r="Q6" i="4"/>
  <c r="C7" i="4"/>
  <c r="C6" i="4" s="1"/>
  <c r="C24" i="4"/>
</calcChain>
</file>

<file path=xl/sharedStrings.xml><?xml version="1.0" encoding="utf-8"?>
<sst xmlns="http://schemas.openxmlformats.org/spreadsheetml/2006/main" count="68" uniqueCount="42">
  <si>
    <t>Estado/Jurisdicción</t>
  </si>
  <si>
    <t>Población Total</t>
  </si>
  <si>
    <t>Población Total con Seguridad Social</t>
  </si>
  <si>
    <t>G  R  U  P  O  S    D  E    E  D  A  D</t>
  </si>
  <si>
    <t>&lt; 1</t>
  </si>
  <si>
    <t>1 - 4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</si>
  <si>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</si>
  <si>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</si>
  <si>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</si>
  <si>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</si>
  <si>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</si>
  <si>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</si>
  <si>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</si>
  <si>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</si>
  <si>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</si>
  <si>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</si>
  <si>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</si>
  <si>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65-69</t>
  </si>
  <si>
    <t>70-74</t>
  </si>
  <si>
    <t>75-79</t>
  </si>
  <si>
    <t>80-84</t>
  </si>
  <si>
    <t>85 y mas</t>
  </si>
  <si>
    <t>Colima Estatal</t>
  </si>
  <si>
    <t>Hombres</t>
  </si>
  <si>
    <t>Mujeres</t>
  </si>
  <si>
    <t>Colima</t>
  </si>
  <si>
    <t>Comala</t>
  </si>
  <si>
    <t>Coquimatlán</t>
  </si>
  <si>
    <t>Cuauhtémoc</t>
  </si>
  <si>
    <t>Villa de Alvarez</t>
  </si>
  <si>
    <t>Jur. Sanitaria 1 Total</t>
  </si>
  <si>
    <t>Armería</t>
  </si>
  <si>
    <t>Ixtlahuacán</t>
  </si>
  <si>
    <t>Tecomán</t>
  </si>
  <si>
    <t>Jur. Sanitaria 2 Total</t>
  </si>
  <si>
    <t>Manzanillo</t>
  </si>
  <si>
    <t>Minatitlán</t>
  </si>
  <si>
    <t>Jur. Sanitaria 3 Total</t>
  </si>
  <si>
    <t>60-64</t>
  </si>
  <si>
    <t>Anuario Estadístico 2020</t>
  </si>
  <si>
    <t>Población  Total con Seguridad Social por Edad Quinquenal  2019</t>
  </si>
  <si>
    <t>Fuente: INEGI, Cubos de Información DGIS, Población.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</si>
</sst>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1" fillId="0" borderId="0"/>
  </cellStyleXfs>
  <cellXfs count="38">
    <xf numFmtId="0" fontId="0" fillId="0" borderId="0" xfId="0"/>
    <xf numFmtId="0" fontId="2" fillId="3" borderId="8" xfId="0" applyFont="1" applyFill="1" applyBorder="1" applyAlignment="1">
      <alignment horizontal="center" vertical="center"/>
    </xf>
    <xf numFmtId="0" fontId="2" fillId="3" borderId="5" xfId="0" quotePrefix="1" applyFont="1" applyFill="1" applyBorder="1" applyAlignment="1">
      <alignment horizontal="center" vertical="center"/>
    </xf>
    <xf numFmtId="16" fontId="2" fillId="3" borderId="5" xfId="0" quotePrefix="1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164" fontId="5" fillId="2" borderId="0" xfId="0" applyNumberFormat="1" applyFont="1" applyFill="1" applyBorder="1"/>
    <xf numFmtId="0" fontId="6" fillId="4" borderId="6" xfId="0" applyNumberFormat="1" applyFont="1" applyFill="1" applyBorder="1" applyAlignment="1"/>
    <xf numFmtId="3" fontId="6" fillId="4" borderId="6" xfId="0" applyNumberFormat="1" applyFont="1" applyFill="1" applyBorder="1"/>
    <xf numFmtId="164" fontId="6" fillId="4" borderId="6" xfId="0" applyNumberFormat="1" applyFont="1" applyFill="1" applyBorder="1" applyAlignment="1">
      <alignment vertical="top"/>
    </xf>
    <xf numFmtId="0" fontId="6" fillId="4" borderId="6" xfId="1" applyNumberFormat="1" applyFont="1" applyFill="1" applyBorder="1" applyAlignment="1"/>
    <xf numFmtId="164" fontId="5" fillId="4" borderId="2" xfId="0" applyNumberFormat="1" applyFont="1" applyFill="1" applyBorder="1" applyAlignment="1">
      <alignment vertical="top"/>
    </xf>
    <xf numFmtId="164" fontId="5" fillId="4" borderId="6" xfId="0" applyNumberFormat="1" applyFont="1" applyFill="1" applyBorder="1" applyAlignment="1">
      <alignment vertical="top"/>
    </xf>
    <xf numFmtId="0" fontId="6" fillId="4" borderId="6" xfId="0" applyFont="1" applyFill="1" applyBorder="1"/>
    <xf numFmtId="3" fontId="5" fillId="4" borderId="6" xfId="0" applyNumberFormat="1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2" fillId="3" borderId="5" xfId="0" applyFont="1" applyFill="1" applyBorder="1" applyAlignment="1">
      <alignment horizontal="center" vertical="center"/>
    </xf>
    <xf numFmtId="0" fontId="5" fillId="5" borderId="0" xfId="0" applyFont="1" applyFill="1" applyBorder="1"/>
    <xf numFmtId="0" fontId="6" fillId="5" borderId="0" xfId="0" applyFont="1" applyFill="1"/>
    <xf numFmtId="0" fontId="5" fillId="5" borderId="0" xfId="0" applyFont="1" applyFill="1"/>
    <xf numFmtId="0" fontId="6" fillId="5" borderId="6" xfId="0" applyNumberFormat="1" applyFont="1" applyFill="1" applyBorder="1" applyAlignment="1"/>
    <xf numFmtId="3" fontId="6" fillId="5" borderId="6" xfId="0" applyNumberFormat="1" applyFont="1" applyFill="1" applyBorder="1"/>
    <xf numFmtId="164" fontId="6" fillId="5" borderId="6" xfId="0" applyNumberFormat="1" applyFont="1" applyFill="1" applyBorder="1" applyAlignment="1">
      <alignment vertical="top"/>
    </xf>
    <xf numFmtId="0" fontId="5" fillId="5" borderId="6" xfId="1" applyNumberFormat="1" applyFont="1" applyFill="1" applyBorder="1" applyAlignment="1"/>
    <xf numFmtId="164" fontId="5" fillId="5" borderId="6" xfId="0" applyNumberFormat="1" applyFont="1" applyFill="1" applyBorder="1" applyAlignment="1">
      <alignment vertical="top"/>
    </xf>
    <xf numFmtId="0" fontId="5" fillId="5" borderId="6" xfId="0" applyFont="1" applyFill="1" applyBorder="1"/>
    <xf numFmtId="3" fontId="7" fillId="5" borderId="0" xfId="0" applyNumberFormat="1" applyFont="1" applyFill="1"/>
    <xf numFmtId="0" fontId="5" fillId="5" borderId="0" xfId="0" applyFont="1" applyFill="1" applyAlignment="1">
      <alignment horizontal="right"/>
    </xf>
    <xf numFmtId="0" fontId="8" fillId="5" borderId="9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Normal_Total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342900</xdr:colOff>
      <xdr:row>2</xdr:row>
      <xdr:rowOff>125757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975" cy="44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showGridLines="0" tabSelected="1" zoomScale="120" zoomScaleNormal="120" workbookViewId="0"/>
  </sheetViews>
  <sheetFormatPr baseColWidth="10" defaultColWidth="11.42578125" defaultRowHeight="12" x14ac:dyDescent="0.2"/>
  <cols>
    <col min="1" max="1" width="15.28515625" style="20" customWidth="1"/>
    <col min="2" max="3" width="8.28515625" style="20" customWidth="1"/>
    <col min="4" max="16" width="7.28515625" style="28" customWidth="1"/>
    <col min="17" max="22" width="7.28515625" style="20" customWidth="1"/>
    <col min="23" max="16384" width="11.42578125" style="20"/>
  </cols>
  <sheetData>
    <row r="1" spans="1:22" s="18" customFormat="1" ht="12.75" customHeight="1" x14ac:dyDescent="0.2">
      <c r="A1" s="4"/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V1" s="5" t="s">
        <v>39</v>
      </c>
    </row>
    <row r="2" spans="1:22" s="18" customFormat="1" ht="12.75" customHeight="1" x14ac:dyDescent="0.2">
      <c r="A2" s="4"/>
      <c r="B2" s="4"/>
      <c r="C2" s="4"/>
      <c r="D2" s="5"/>
      <c r="E2" s="6"/>
      <c r="F2" s="4"/>
      <c r="G2" s="4"/>
      <c r="H2" s="4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</row>
    <row r="3" spans="1:22" s="18" customFormat="1" ht="15.75" customHeight="1" x14ac:dyDescent="0.25">
      <c r="A3" s="29" t="s">
        <v>40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s="18" customFormat="1" ht="12.95" customHeight="1" x14ac:dyDescent="0.2">
      <c r="A4" s="30" t="s">
        <v>0</v>
      </c>
      <c r="B4" s="32" t="s">
        <v>1</v>
      </c>
      <c r="C4" s="34" t="s">
        <v>2</v>
      </c>
      <c r="D4" s="35" t="s">
        <v>3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7"/>
    </row>
    <row r="5" spans="1:22" s="18" customFormat="1" ht="33" customHeight="1" x14ac:dyDescent="0.2">
      <c r="A5" s="31"/>
      <c r="B5" s="33"/>
      <c r="C5" s="33"/>
      <c r="D5" s="1" t="s">
        <v>4</v>
      </c>
      <c r="E5" s="2" t="s">
        <v>5</v>
      </c>
      <c r="F5" s="3" t="s">
        <v>6</v>
      </c>
      <c r="G5" s="2" t="s">
        <v>7</v>
      </c>
      <c r="H5" s="17" t="s">
        <v>8</v>
      </c>
      <c r="I5" s="17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17" t="s">
        <v>14</v>
      </c>
      <c r="O5" s="17" t="s">
        <v>15</v>
      </c>
      <c r="P5" s="17" t="s">
        <v>16</v>
      </c>
      <c r="Q5" s="17" t="s">
        <v>38</v>
      </c>
      <c r="R5" s="17" t="s">
        <v>17</v>
      </c>
      <c r="S5" s="17" t="s">
        <v>18</v>
      </c>
      <c r="T5" s="17" t="s">
        <v>19</v>
      </c>
      <c r="U5" s="17" t="s">
        <v>20</v>
      </c>
      <c r="V5" s="17" t="s">
        <v>21</v>
      </c>
    </row>
    <row r="6" spans="1:22" s="19" customFormat="1" x14ac:dyDescent="0.2">
      <c r="A6" s="7" t="s">
        <v>22</v>
      </c>
      <c r="B6" s="8">
        <v>772842</v>
      </c>
      <c r="C6" s="9">
        <f>SUM(C7:C8)</f>
        <v>436154</v>
      </c>
      <c r="D6" s="9">
        <f t="shared" ref="D6:V6" si="0">SUM(D7:D8)</f>
        <v>6605</v>
      </c>
      <c r="E6" s="9">
        <f t="shared" si="0"/>
        <v>27667</v>
      </c>
      <c r="F6" s="9">
        <f t="shared" si="0"/>
        <v>35038</v>
      </c>
      <c r="G6" s="9">
        <f t="shared" si="0"/>
        <v>34314</v>
      </c>
      <c r="H6" s="9">
        <f t="shared" si="0"/>
        <v>32554</v>
      </c>
      <c r="I6" s="9">
        <f t="shared" si="0"/>
        <v>33284</v>
      </c>
      <c r="J6" s="9">
        <f t="shared" si="0"/>
        <v>35273</v>
      </c>
      <c r="K6" s="9">
        <f t="shared" si="0"/>
        <v>34390</v>
      </c>
      <c r="L6" s="9">
        <f t="shared" si="0"/>
        <v>32105</v>
      </c>
      <c r="M6" s="9">
        <f t="shared" si="0"/>
        <v>30505</v>
      </c>
      <c r="N6" s="9">
        <f t="shared" si="0"/>
        <v>29474</v>
      </c>
      <c r="O6" s="9">
        <f t="shared" si="0"/>
        <v>26517</v>
      </c>
      <c r="P6" s="9">
        <f t="shared" si="0"/>
        <v>22770</v>
      </c>
      <c r="Q6" s="9">
        <f t="shared" si="0"/>
        <v>18690</v>
      </c>
      <c r="R6" s="9">
        <f t="shared" si="0"/>
        <v>13959</v>
      </c>
      <c r="S6" s="9">
        <f t="shared" si="0"/>
        <v>9603</v>
      </c>
      <c r="T6" s="9">
        <f t="shared" si="0"/>
        <v>6342</v>
      </c>
      <c r="U6" s="9">
        <f t="shared" si="0"/>
        <v>3903</v>
      </c>
      <c r="V6" s="9">
        <f t="shared" si="0"/>
        <v>3161</v>
      </c>
    </row>
    <row r="7" spans="1:22" x14ac:dyDescent="0.2">
      <c r="A7" s="10" t="s">
        <v>23</v>
      </c>
      <c r="B7" s="8">
        <v>384525</v>
      </c>
      <c r="C7" s="11">
        <f>SUM(C25,C37,C46)</f>
        <v>213563</v>
      </c>
      <c r="D7" s="11">
        <f t="shared" ref="D7:V7" si="1">SUM(D25,D37,D46)</f>
        <v>3358</v>
      </c>
      <c r="E7" s="11">
        <f t="shared" si="1"/>
        <v>14160</v>
      </c>
      <c r="F7" s="11">
        <f t="shared" si="1"/>
        <v>18246</v>
      </c>
      <c r="G7" s="11">
        <f t="shared" si="1"/>
        <v>17866</v>
      </c>
      <c r="H7" s="11">
        <f t="shared" si="1"/>
        <v>16511</v>
      </c>
      <c r="I7" s="11">
        <f t="shared" si="1"/>
        <v>16752</v>
      </c>
      <c r="J7" s="11">
        <f t="shared" si="1"/>
        <v>17468</v>
      </c>
      <c r="K7" s="11">
        <f t="shared" si="1"/>
        <v>16740</v>
      </c>
      <c r="L7" s="11">
        <f t="shared" si="1"/>
        <v>15183</v>
      </c>
      <c r="M7" s="11">
        <f t="shared" si="1"/>
        <v>14319</v>
      </c>
      <c r="N7" s="11">
        <f t="shared" si="1"/>
        <v>13799</v>
      </c>
      <c r="O7" s="11">
        <f t="shared" si="1"/>
        <v>12422</v>
      </c>
      <c r="P7" s="11">
        <f t="shared" si="1"/>
        <v>10665</v>
      </c>
      <c r="Q7" s="11">
        <f t="shared" si="1"/>
        <v>8886</v>
      </c>
      <c r="R7" s="11">
        <f t="shared" si="1"/>
        <v>6653</v>
      </c>
      <c r="S7" s="11">
        <f t="shared" si="1"/>
        <v>4544</v>
      </c>
      <c r="T7" s="11">
        <f t="shared" si="1"/>
        <v>2905</v>
      </c>
      <c r="U7" s="11">
        <f t="shared" si="1"/>
        <v>1734</v>
      </c>
      <c r="V7" s="12">
        <f t="shared" si="1"/>
        <v>1352</v>
      </c>
    </row>
    <row r="8" spans="1:22" x14ac:dyDescent="0.2">
      <c r="A8" s="13" t="s">
        <v>24</v>
      </c>
      <c r="B8" s="8">
        <v>388317</v>
      </c>
      <c r="C8" s="11">
        <f>SUM(C26,C38,C47)</f>
        <v>222591</v>
      </c>
      <c r="D8" s="11">
        <f t="shared" ref="D8:V8" si="2">SUM(D26,D38,D47)</f>
        <v>3247</v>
      </c>
      <c r="E8" s="11">
        <f t="shared" si="2"/>
        <v>13507</v>
      </c>
      <c r="F8" s="11">
        <f t="shared" si="2"/>
        <v>16792</v>
      </c>
      <c r="G8" s="11">
        <f t="shared" si="2"/>
        <v>16448</v>
      </c>
      <c r="H8" s="11">
        <f t="shared" si="2"/>
        <v>16043</v>
      </c>
      <c r="I8" s="11">
        <f t="shared" si="2"/>
        <v>16532</v>
      </c>
      <c r="J8" s="11">
        <f t="shared" si="2"/>
        <v>17805</v>
      </c>
      <c r="K8" s="11">
        <f t="shared" si="2"/>
        <v>17650</v>
      </c>
      <c r="L8" s="11">
        <f t="shared" si="2"/>
        <v>16922</v>
      </c>
      <c r="M8" s="11">
        <f t="shared" si="2"/>
        <v>16186</v>
      </c>
      <c r="N8" s="11">
        <f t="shared" si="2"/>
        <v>15675</v>
      </c>
      <c r="O8" s="11">
        <f t="shared" si="2"/>
        <v>14095</v>
      </c>
      <c r="P8" s="11">
        <f t="shared" si="2"/>
        <v>12105</v>
      </c>
      <c r="Q8" s="11">
        <f t="shared" si="2"/>
        <v>9804</v>
      </c>
      <c r="R8" s="11">
        <f t="shared" si="2"/>
        <v>7306</v>
      </c>
      <c r="S8" s="11">
        <f t="shared" si="2"/>
        <v>5059</v>
      </c>
      <c r="T8" s="11">
        <f t="shared" si="2"/>
        <v>3437</v>
      </c>
      <c r="U8" s="11">
        <f t="shared" si="2"/>
        <v>2169</v>
      </c>
      <c r="V8" s="12">
        <f t="shared" si="2"/>
        <v>1809</v>
      </c>
    </row>
    <row r="9" spans="1:22" s="19" customFormat="1" x14ac:dyDescent="0.2">
      <c r="A9" s="21" t="s">
        <v>25</v>
      </c>
      <c r="B9" s="22">
        <v>170822</v>
      </c>
      <c r="C9" s="23">
        <f>SUM(C10:C11)</f>
        <v>109062</v>
      </c>
      <c r="D9" s="23">
        <f>SUM(D10:D11)</f>
        <v>1454</v>
      </c>
      <c r="E9" s="23">
        <f t="shared" ref="E9:V9" si="3">SUM(E10:E11)</f>
        <v>6362</v>
      </c>
      <c r="F9" s="23">
        <f t="shared" si="3"/>
        <v>8296</v>
      </c>
      <c r="G9" s="23">
        <f t="shared" si="3"/>
        <v>8351</v>
      </c>
      <c r="H9" s="23">
        <f t="shared" si="3"/>
        <v>7638</v>
      </c>
      <c r="I9" s="23">
        <f t="shared" si="3"/>
        <v>8069</v>
      </c>
      <c r="J9" s="23">
        <f t="shared" si="3"/>
        <v>8504</v>
      </c>
      <c r="K9" s="23">
        <f t="shared" si="3"/>
        <v>8341</v>
      </c>
      <c r="L9" s="23">
        <f t="shared" si="3"/>
        <v>7792</v>
      </c>
      <c r="M9" s="23">
        <f t="shared" si="3"/>
        <v>7333</v>
      </c>
      <c r="N9" s="23">
        <f t="shared" si="3"/>
        <v>6603</v>
      </c>
      <c r="O9" s="23">
        <f t="shared" si="3"/>
        <v>6598</v>
      </c>
      <c r="P9" s="23">
        <f t="shared" si="3"/>
        <v>6340</v>
      </c>
      <c r="Q9" s="23">
        <f t="shared" si="3"/>
        <v>5513</v>
      </c>
      <c r="R9" s="23">
        <f t="shared" si="3"/>
        <v>4427</v>
      </c>
      <c r="S9" s="23">
        <f t="shared" si="3"/>
        <v>3064</v>
      </c>
      <c r="T9" s="23">
        <f t="shared" si="3"/>
        <v>2026</v>
      </c>
      <c r="U9" s="23">
        <f t="shared" si="3"/>
        <v>1277</v>
      </c>
      <c r="V9" s="23">
        <f t="shared" si="3"/>
        <v>1074</v>
      </c>
    </row>
    <row r="10" spans="1:22" x14ac:dyDescent="0.2">
      <c r="A10" s="24" t="s">
        <v>23</v>
      </c>
      <c r="B10" s="22">
        <v>83534</v>
      </c>
      <c r="C10" s="25">
        <f>SUM(D10:V10)</f>
        <v>52583</v>
      </c>
      <c r="D10" s="25">
        <v>745</v>
      </c>
      <c r="E10" s="25">
        <v>3200</v>
      </c>
      <c r="F10" s="25">
        <v>4292</v>
      </c>
      <c r="G10" s="25">
        <v>4376</v>
      </c>
      <c r="H10" s="25">
        <v>3860</v>
      </c>
      <c r="I10" s="25">
        <v>4064</v>
      </c>
      <c r="J10" s="25">
        <v>4213</v>
      </c>
      <c r="K10" s="25">
        <v>4068</v>
      </c>
      <c r="L10" s="25">
        <v>3677</v>
      </c>
      <c r="M10" s="25">
        <v>3395</v>
      </c>
      <c r="N10" s="25">
        <v>3013</v>
      </c>
      <c r="O10" s="25">
        <v>2960</v>
      </c>
      <c r="P10" s="25">
        <v>2859</v>
      </c>
      <c r="Q10" s="25">
        <v>2559</v>
      </c>
      <c r="R10" s="25">
        <v>2050</v>
      </c>
      <c r="S10" s="25">
        <v>1401</v>
      </c>
      <c r="T10" s="25">
        <v>878</v>
      </c>
      <c r="U10" s="25">
        <v>530</v>
      </c>
      <c r="V10" s="25">
        <v>443</v>
      </c>
    </row>
    <row r="11" spans="1:22" x14ac:dyDescent="0.2">
      <c r="A11" s="24" t="s">
        <v>24</v>
      </c>
      <c r="B11" s="22">
        <v>87288</v>
      </c>
      <c r="C11" s="25">
        <f>SUM(D11:V11)</f>
        <v>56479</v>
      </c>
      <c r="D11" s="25">
        <v>709</v>
      </c>
      <c r="E11" s="25">
        <v>3162</v>
      </c>
      <c r="F11" s="25">
        <v>4004</v>
      </c>
      <c r="G11" s="25">
        <v>3975</v>
      </c>
      <c r="H11" s="25">
        <v>3778</v>
      </c>
      <c r="I11" s="25">
        <v>4005</v>
      </c>
      <c r="J11" s="25">
        <v>4291</v>
      </c>
      <c r="K11" s="25">
        <v>4273</v>
      </c>
      <c r="L11" s="25">
        <v>4115</v>
      </c>
      <c r="M11" s="25">
        <v>3938</v>
      </c>
      <c r="N11" s="25">
        <v>3590</v>
      </c>
      <c r="O11" s="25">
        <v>3638</v>
      </c>
      <c r="P11" s="25">
        <v>3481</v>
      </c>
      <c r="Q11" s="25">
        <v>2954</v>
      </c>
      <c r="R11" s="25">
        <v>2377</v>
      </c>
      <c r="S11" s="25">
        <v>1663</v>
      </c>
      <c r="T11" s="25">
        <v>1148</v>
      </c>
      <c r="U11" s="25">
        <v>747</v>
      </c>
      <c r="V11" s="25">
        <v>631</v>
      </c>
    </row>
    <row r="12" spans="1:22" s="19" customFormat="1" x14ac:dyDescent="0.2">
      <c r="A12" s="21" t="s">
        <v>26</v>
      </c>
      <c r="B12" s="22">
        <v>23554</v>
      </c>
      <c r="C12" s="23">
        <f>SUM(C13:C14)</f>
        <v>6881</v>
      </c>
      <c r="D12" s="23">
        <f>SUM(D13:D14)</f>
        <v>104</v>
      </c>
      <c r="E12" s="23">
        <f t="shared" ref="E12:V12" si="4">SUM(E13:E14)</f>
        <v>404</v>
      </c>
      <c r="F12" s="23">
        <f t="shared" si="4"/>
        <v>524</v>
      </c>
      <c r="G12" s="23">
        <f t="shared" si="4"/>
        <v>525</v>
      </c>
      <c r="H12" s="23">
        <f t="shared" si="4"/>
        <v>532</v>
      </c>
      <c r="I12" s="23">
        <f t="shared" si="4"/>
        <v>501</v>
      </c>
      <c r="J12" s="23">
        <f t="shared" si="4"/>
        <v>521</v>
      </c>
      <c r="K12" s="23">
        <f t="shared" si="4"/>
        <v>503</v>
      </c>
      <c r="L12" s="23">
        <f t="shared" si="4"/>
        <v>463</v>
      </c>
      <c r="M12" s="23">
        <f t="shared" si="4"/>
        <v>463</v>
      </c>
      <c r="N12" s="23">
        <f t="shared" si="4"/>
        <v>467</v>
      </c>
      <c r="O12" s="23">
        <f t="shared" si="4"/>
        <v>426</v>
      </c>
      <c r="P12" s="23">
        <f t="shared" si="4"/>
        <v>365</v>
      </c>
      <c r="Q12" s="23">
        <f t="shared" si="4"/>
        <v>324</v>
      </c>
      <c r="R12" s="23">
        <f t="shared" si="4"/>
        <v>263</v>
      </c>
      <c r="S12" s="23">
        <f t="shared" si="4"/>
        <v>211</v>
      </c>
      <c r="T12" s="23">
        <f t="shared" si="4"/>
        <v>135</v>
      </c>
      <c r="U12" s="23">
        <f t="shared" si="4"/>
        <v>78</v>
      </c>
      <c r="V12" s="23">
        <f t="shared" si="4"/>
        <v>72</v>
      </c>
    </row>
    <row r="13" spans="1:22" x14ac:dyDescent="0.2">
      <c r="A13" s="24" t="s">
        <v>23</v>
      </c>
      <c r="B13" s="22">
        <v>11943</v>
      </c>
      <c r="C13" s="25">
        <f>SUM(D13:V13)</f>
        <v>3399</v>
      </c>
      <c r="D13" s="25">
        <v>61</v>
      </c>
      <c r="E13" s="25">
        <v>198</v>
      </c>
      <c r="F13" s="25">
        <v>276</v>
      </c>
      <c r="G13" s="25">
        <v>280</v>
      </c>
      <c r="H13" s="25">
        <v>289</v>
      </c>
      <c r="I13" s="25">
        <v>261</v>
      </c>
      <c r="J13" s="25">
        <v>256</v>
      </c>
      <c r="K13" s="25">
        <v>248</v>
      </c>
      <c r="L13" s="25">
        <v>218</v>
      </c>
      <c r="M13" s="25">
        <v>213</v>
      </c>
      <c r="N13" s="25">
        <v>219</v>
      </c>
      <c r="O13" s="25">
        <v>207</v>
      </c>
      <c r="P13" s="25">
        <v>176</v>
      </c>
      <c r="Q13" s="25">
        <v>146</v>
      </c>
      <c r="R13" s="25">
        <v>120</v>
      </c>
      <c r="S13" s="25">
        <v>101</v>
      </c>
      <c r="T13" s="25">
        <v>65</v>
      </c>
      <c r="U13" s="25">
        <v>35</v>
      </c>
      <c r="V13" s="25">
        <v>30</v>
      </c>
    </row>
    <row r="14" spans="1:22" x14ac:dyDescent="0.2">
      <c r="A14" s="24" t="s">
        <v>24</v>
      </c>
      <c r="B14" s="22">
        <v>11611</v>
      </c>
      <c r="C14" s="25">
        <f>SUM(D14:V14)</f>
        <v>3482</v>
      </c>
      <c r="D14" s="25">
        <v>43</v>
      </c>
      <c r="E14" s="25">
        <v>206</v>
      </c>
      <c r="F14" s="25">
        <v>248</v>
      </c>
      <c r="G14" s="25">
        <v>245</v>
      </c>
      <c r="H14" s="25">
        <v>243</v>
      </c>
      <c r="I14" s="25">
        <v>240</v>
      </c>
      <c r="J14" s="25">
        <v>265</v>
      </c>
      <c r="K14" s="25">
        <v>255</v>
      </c>
      <c r="L14" s="25">
        <v>245</v>
      </c>
      <c r="M14" s="25">
        <v>250</v>
      </c>
      <c r="N14" s="25">
        <v>248</v>
      </c>
      <c r="O14" s="25">
        <v>219</v>
      </c>
      <c r="P14" s="25">
        <v>189</v>
      </c>
      <c r="Q14" s="25">
        <v>178</v>
      </c>
      <c r="R14" s="25">
        <v>143</v>
      </c>
      <c r="S14" s="25">
        <v>110</v>
      </c>
      <c r="T14" s="25">
        <v>70</v>
      </c>
      <c r="U14" s="25">
        <v>43</v>
      </c>
      <c r="V14" s="25">
        <v>42</v>
      </c>
    </row>
    <row r="15" spans="1:22" s="19" customFormat="1" x14ac:dyDescent="0.2">
      <c r="A15" s="21" t="s">
        <v>27</v>
      </c>
      <c r="B15" s="22">
        <v>22572</v>
      </c>
      <c r="C15" s="23">
        <f>SUM(C16:C17)</f>
        <v>10123</v>
      </c>
      <c r="D15" s="23">
        <f>SUM(D16:D17)</f>
        <v>127</v>
      </c>
      <c r="E15" s="23">
        <f t="shared" ref="E15:V15" si="5">SUM(E16:E17)</f>
        <v>585</v>
      </c>
      <c r="F15" s="23">
        <f t="shared" si="5"/>
        <v>814</v>
      </c>
      <c r="G15" s="23">
        <f t="shared" si="5"/>
        <v>806</v>
      </c>
      <c r="H15" s="23">
        <f t="shared" si="5"/>
        <v>852</v>
      </c>
      <c r="I15" s="23">
        <f t="shared" si="5"/>
        <v>783</v>
      </c>
      <c r="J15" s="23">
        <f t="shared" si="5"/>
        <v>792</v>
      </c>
      <c r="K15" s="23">
        <f t="shared" si="5"/>
        <v>741</v>
      </c>
      <c r="L15" s="23">
        <f t="shared" si="5"/>
        <v>671</v>
      </c>
      <c r="M15" s="23">
        <f t="shared" si="5"/>
        <v>651</v>
      </c>
      <c r="N15" s="23">
        <f t="shared" si="5"/>
        <v>618</v>
      </c>
      <c r="O15" s="23">
        <f t="shared" si="5"/>
        <v>581</v>
      </c>
      <c r="P15" s="23">
        <f t="shared" si="5"/>
        <v>536</v>
      </c>
      <c r="Q15" s="23">
        <f t="shared" si="5"/>
        <v>477</v>
      </c>
      <c r="R15" s="23">
        <f t="shared" si="5"/>
        <v>385</v>
      </c>
      <c r="S15" s="23">
        <f t="shared" si="5"/>
        <v>285</v>
      </c>
      <c r="T15" s="23">
        <f t="shared" si="5"/>
        <v>193</v>
      </c>
      <c r="U15" s="23">
        <f t="shared" si="5"/>
        <v>113</v>
      </c>
      <c r="V15" s="23">
        <f t="shared" si="5"/>
        <v>113</v>
      </c>
    </row>
    <row r="16" spans="1:22" x14ac:dyDescent="0.2">
      <c r="A16" s="24" t="s">
        <v>23</v>
      </c>
      <c r="B16" s="22">
        <v>11325</v>
      </c>
      <c r="C16" s="25">
        <f>SUM(D16:V16)</f>
        <v>5000</v>
      </c>
      <c r="D16" s="25">
        <v>61</v>
      </c>
      <c r="E16" s="25">
        <v>292</v>
      </c>
      <c r="F16" s="25">
        <v>419</v>
      </c>
      <c r="G16" s="25">
        <v>420</v>
      </c>
      <c r="H16" s="25">
        <v>438</v>
      </c>
      <c r="I16" s="25">
        <v>399</v>
      </c>
      <c r="J16" s="25">
        <v>397</v>
      </c>
      <c r="K16" s="25">
        <v>356</v>
      </c>
      <c r="L16" s="25">
        <v>327</v>
      </c>
      <c r="M16" s="25">
        <v>311</v>
      </c>
      <c r="N16" s="25">
        <v>282</v>
      </c>
      <c r="O16" s="25">
        <v>265</v>
      </c>
      <c r="P16" s="25">
        <v>249</v>
      </c>
      <c r="Q16" s="25">
        <v>240</v>
      </c>
      <c r="R16" s="25">
        <v>193</v>
      </c>
      <c r="S16" s="25">
        <v>139</v>
      </c>
      <c r="T16" s="25">
        <v>96</v>
      </c>
      <c r="U16" s="25">
        <v>59</v>
      </c>
      <c r="V16" s="25">
        <v>57</v>
      </c>
    </row>
    <row r="17" spans="1:22" x14ac:dyDescent="0.2">
      <c r="A17" s="24" t="s">
        <v>24</v>
      </c>
      <c r="B17" s="22">
        <v>11247</v>
      </c>
      <c r="C17" s="25">
        <f>SUM(D17:V17)</f>
        <v>5123</v>
      </c>
      <c r="D17" s="25">
        <v>66</v>
      </c>
      <c r="E17" s="25">
        <v>293</v>
      </c>
      <c r="F17" s="25">
        <v>395</v>
      </c>
      <c r="G17" s="25">
        <v>386</v>
      </c>
      <c r="H17" s="25">
        <v>414</v>
      </c>
      <c r="I17" s="25">
        <v>384</v>
      </c>
      <c r="J17" s="25">
        <v>395</v>
      </c>
      <c r="K17" s="25">
        <v>385</v>
      </c>
      <c r="L17" s="25">
        <v>344</v>
      </c>
      <c r="M17" s="25">
        <v>340</v>
      </c>
      <c r="N17" s="25">
        <v>336</v>
      </c>
      <c r="O17" s="25">
        <v>316</v>
      </c>
      <c r="P17" s="25">
        <v>287</v>
      </c>
      <c r="Q17" s="25">
        <v>237</v>
      </c>
      <c r="R17" s="25">
        <v>192</v>
      </c>
      <c r="S17" s="25">
        <v>146</v>
      </c>
      <c r="T17" s="25">
        <v>97</v>
      </c>
      <c r="U17" s="25">
        <v>54</v>
      </c>
      <c r="V17" s="25">
        <v>56</v>
      </c>
    </row>
    <row r="18" spans="1:22" s="19" customFormat="1" x14ac:dyDescent="0.2">
      <c r="A18" s="21" t="s">
        <v>28</v>
      </c>
      <c r="B18" s="22">
        <v>30214</v>
      </c>
      <c r="C18" s="23">
        <f>SUM(C19:C20)</f>
        <v>19330</v>
      </c>
      <c r="D18" s="23">
        <f>SUM(D19:D20)</f>
        <v>262</v>
      </c>
      <c r="E18" s="23">
        <f t="shared" ref="E18:V18" si="6">SUM(E19:E20)</f>
        <v>1102</v>
      </c>
      <c r="F18" s="23">
        <f t="shared" si="6"/>
        <v>1478</v>
      </c>
      <c r="G18" s="23">
        <f t="shared" si="6"/>
        <v>1442</v>
      </c>
      <c r="H18" s="23">
        <f t="shared" si="6"/>
        <v>1504</v>
      </c>
      <c r="I18" s="23">
        <f t="shared" si="6"/>
        <v>1428</v>
      </c>
      <c r="J18" s="23">
        <f t="shared" si="6"/>
        <v>1377</v>
      </c>
      <c r="K18" s="23">
        <f t="shared" si="6"/>
        <v>1240</v>
      </c>
      <c r="L18" s="23">
        <f t="shared" si="6"/>
        <v>1333</v>
      </c>
      <c r="M18" s="23">
        <f t="shared" si="6"/>
        <v>1287</v>
      </c>
      <c r="N18" s="23">
        <f t="shared" si="6"/>
        <v>1299</v>
      </c>
      <c r="O18" s="23">
        <f t="shared" si="6"/>
        <v>1177</v>
      </c>
      <c r="P18" s="23">
        <f t="shared" si="6"/>
        <v>1097</v>
      </c>
      <c r="Q18" s="23">
        <f t="shared" si="6"/>
        <v>1065</v>
      </c>
      <c r="R18" s="23">
        <f t="shared" si="6"/>
        <v>840</v>
      </c>
      <c r="S18" s="23">
        <f t="shared" si="6"/>
        <v>580</v>
      </c>
      <c r="T18" s="23">
        <f t="shared" si="6"/>
        <v>387</v>
      </c>
      <c r="U18" s="23">
        <f t="shared" si="6"/>
        <v>237</v>
      </c>
      <c r="V18" s="23">
        <f t="shared" si="6"/>
        <v>195</v>
      </c>
    </row>
    <row r="19" spans="1:22" x14ac:dyDescent="0.2">
      <c r="A19" s="24" t="s">
        <v>23</v>
      </c>
      <c r="B19" s="22">
        <v>15078</v>
      </c>
      <c r="C19" s="25">
        <f>SUM(D19:V19)</f>
        <v>9528</v>
      </c>
      <c r="D19" s="25">
        <v>130</v>
      </c>
      <c r="E19" s="25">
        <v>558</v>
      </c>
      <c r="F19" s="25">
        <v>763</v>
      </c>
      <c r="G19" s="25">
        <v>763</v>
      </c>
      <c r="H19" s="25">
        <v>753</v>
      </c>
      <c r="I19" s="25">
        <v>726</v>
      </c>
      <c r="J19" s="25">
        <v>703</v>
      </c>
      <c r="K19" s="25">
        <v>627</v>
      </c>
      <c r="L19" s="25">
        <v>639</v>
      </c>
      <c r="M19" s="25">
        <v>622</v>
      </c>
      <c r="N19" s="25">
        <v>621</v>
      </c>
      <c r="O19" s="25">
        <v>557</v>
      </c>
      <c r="P19" s="25">
        <v>510</v>
      </c>
      <c r="Q19" s="25">
        <v>499</v>
      </c>
      <c r="R19" s="25">
        <v>400</v>
      </c>
      <c r="S19" s="25">
        <v>287</v>
      </c>
      <c r="T19" s="25">
        <v>180</v>
      </c>
      <c r="U19" s="25">
        <v>109</v>
      </c>
      <c r="V19" s="25">
        <v>81</v>
      </c>
    </row>
    <row r="20" spans="1:22" x14ac:dyDescent="0.2">
      <c r="A20" s="24" t="s">
        <v>24</v>
      </c>
      <c r="B20" s="22">
        <v>15136</v>
      </c>
      <c r="C20" s="25">
        <f>SUM(D20:V20)</f>
        <v>9802</v>
      </c>
      <c r="D20" s="25">
        <v>132</v>
      </c>
      <c r="E20" s="25">
        <v>544</v>
      </c>
      <c r="F20" s="25">
        <v>715</v>
      </c>
      <c r="G20" s="25">
        <v>679</v>
      </c>
      <c r="H20" s="25">
        <v>751</v>
      </c>
      <c r="I20" s="25">
        <v>702</v>
      </c>
      <c r="J20" s="25">
        <v>674</v>
      </c>
      <c r="K20" s="25">
        <v>613</v>
      </c>
      <c r="L20" s="25">
        <v>694</v>
      </c>
      <c r="M20" s="25">
        <v>665</v>
      </c>
      <c r="N20" s="25">
        <v>678</v>
      </c>
      <c r="O20" s="25">
        <v>620</v>
      </c>
      <c r="P20" s="25">
        <v>587</v>
      </c>
      <c r="Q20" s="25">
        <v>566</v>
      </c>
      <c r="R20" s="25">
        <v>440</v>
      </c>
      <c r="S20" s="25">
        <v>293</v>
      </c>
      <c r="T20" s="25">
        <v>207</v>
      </c>
      <c r="U20" s="25">
        <v>128</v>
      </c>
      <c r="V20" s="25">
        <v>114</v>
      </c>
    </row>
    <row r="21" spans="1:22" s="19" customFormat="1" x14ac:dyDescent="0.2">
      <c r="A21" s="21" t="s">
        <v>29</v>
      </c>
      <c r="B21" s="22">
        <v>147982</v>
      </c>
      <c r="C21" s="23">
        <f>SUM(C22:C23)</f>
        <v>93418</v>
      </c>
      <c r="D21" s="23">
        <f>SUM(D22:D23)</f>
        <v>1484</v>
      </c>
      <c r="E21" s="23">
        <f t="shared" ref="E21:V21" si="7">SUM(E22:E23)</f>
        <v>5886</v>
      </c>
      <c r="F21" s="23">
        <f t="shared" si="7"/>
        <v>7647</v>
      </c>
      <c r="G21" s="23">
        <f t="shared" si="7"/>
        <v>7433</v>
      </c>
      <c r="H21" s="23">
        <f t="shared" si="7"/>
        <v>6946</v>
      </c>
      <c r="I21" s="23">
        <f t="shared" si="7"/>
        <v>7327</v>
      </c>
      <c r="J21" s="23">
        <f t="shared" si="7"/>
        <v>7637</v>
      </c>
      <c r="K21" s="23">
        <f t="shared" si="7"/>
        <v>7459</v>
      </c>
      <c r="L21" s="23">
        <f t="shared" si="7"/>
        <v>7169</v>
      </c>
      <c r="M21" s="23">
        <f t="shared" si="7"/>
        <v>7131</v>
      </c>
      <c r="N21" s="23">
        <f t="shared" si="7"/>
        <v>7412</v>
      </c>
      <c r="O21" s="23">
        <f t="shared" si="7"/>
        <v>6069</v>
      </c>
      <c r="P21" s="23">
        <f t="shared" si="7"/>
        <v>4572</v>
      </c>
      <c r="Q21" s="23">
        <f t="shared" si="7"/>
        <v>3369</v>
      </c>
      <c r="R21" s="23">
        <f t="shared" si="7"/>
        <v>2316</v>
      </c>
      <c r="S21" s="23">
        <f t="shared" si="7"/>
        <v>1491</v>
      </c>
      <c r="T21" s="23">
        <f t="shared" si="7"/>
        <v>976</v>
      </c>
      <c r="U21" s="23">
        <f t="shared" si="7"/>
        <v>599</v>
      </c>
      <c r="V21" s="23">
        <f t="shared" si="7"/>
        <v>495</v>
      </c>
    </row>
    <row r="22" spans="1:22" x14ac:dyDescent="0.2">
      <c r="A22" s="24" t="s">
        <v>23</v>
      </c>
      <c r="B22" s="22">
        <v>72261</v>
      </c>
      <c r="C22" s="25">
        <f>SUM(D22:V22)</f>
        <v>44961</v>
      </c>
      <c r="D22" s="25">
        <v>767</v>
      </c>
      <c r="E22" s="25">
        <v>3072</v>
      </c>
      <c r="F22" s="25">
        <v>3992</v>
      </c>
      <c r="G22" s="25">
        <v>3869</v>
      </c>
      <c r="H22" s="25">
        <v>3518</v>
      </c>
      <c r="I22" s="25">
        <v>3628</v>
      </c>
      <c r="J22" s="25">
        <v>3734</v>
      </c>
      <c r="K22" s="25">
        <v>3566</v>
      </c>
      <c r="L22" s="25">
        <v>3274</v>
      </c>
      <c r="M22" s="25">
        <v>3224</v>
      </c>
      <c r="N22" s="25">
        <v>3287</v>
      </c>
      <c r="O22" s="25">
        <v>2737</v>
      </c>
      <c r="P22" s="25">
        <v>2085</v>
      </c>
      <c r="Q22" s="25">
        <v>1555</v>
      </c>
      <c r="R22" s="25">
        <v>1099</v>
      </c>
      <c r="S22" s="25">
        <v>672</v>
      </c>
      <c r="T22" s="25">
        <v>410</v>
      </c>
      <c r="U22" s="25">
        <v>254</v>
      </c>
      <c r="V22" s="25">
        <v>218</v>
      </c>
    </row>
    <row r="23" spans="1:22" x14ac:dyDescent="0.2">
      <c r="A23" s="26" t="s">
        <v>24</v>
      </c>
      <c r="B23" s="22">
        <v>75721</v>
      </c>
      <c r="C23" s="25">
        <f>SUM(D23:V23)</f>
        <v>48457</v>
      </c>
      <c r="D23" s="25">
        <v>717</v>
      </c>
      <c r="E23" s="25">
        <v>2814</v>
      </c>
      <c r="F23" s="25">
        <v>3655</v>
      </c>
      <c r="G23" s="25">
        <v>3564</v>
      </c>
      <c r="H23" s="25">
        <v>3428</v>
      </c>
      <c r="I23" s="25">
        <v>3699</v>
      </c>
      <c r="J23" s="25">
        <v>3903</v>
      </c>
      <c r="K23" s="25">
        <v>3893</v>
      </c>
      <c r="L23" s="25">
        <v>3895</v>
      </c>
      <c r="M23" s="25">
        <v>3907</v>
      </c>
      <c r="N23" s="25">
        <v>4125</v>
      </c>
      <c r="O23" s="25">
        <v>3332</v>
      </c>
      <c r="P23" s="25">
        <v>2487</v>
      </c>
      <c r="Q23" s="25">
        <v>1814</v>
      </c>
      <c r="R23" s="25">
        <v>1217</v>
      </c>
      <c r="S23" s="25">
        <v>819</v>
      </c>
      <c r="T23" s="25">
        <v>566</v>
      </c>
      <c r="U23" s="25">
        <v>345</v>
      </c>
      <c r="V23" s="25">
        <v>277</v>
      </c>
    </row>
    <row r="24" spans="1:22" s="19" customFormat="1" x14ac:dyDescent="0.2">
      <c r="A24" s="13" t="s">
        <v>30</v>
      </c>
      <c r="B24" s="8">
        <v>395144</v>
      </c>
      <c r="C24" s="8">
        <f>SUM(C25:C26)</f>
        <v>238814</v>
      </c>
      <c r="D24" s="8">
        <f>SUM(D25:D26)</f>
        <v>3431</v>
      </c>
      <c r="E24" s="8">
        <f t="shared" ref="E24:V24" si="8">SUM(E25:E26)</f>
        <v>14339</v>
      </c>
      <c r="F24" s="8">
        <f t="shared" si="8"/>
        <v>18759</v>
      </c>
      <c r="G24" s="8">
        <f t="shared" si="8"/>
        <v>18557</v>
      </c>
      <c r="H24" s="8">
        <f t="shared" si="8"/>
        <v>17472</v>
      </c>
      <c r="I24" s="8">
        <f t="shared" si="8"/>
        <v>18108</v>
      </c>
      <c r="J24" s="8">
        <f t="shared" si="8"/>
        <v>18831</v>
      </c>
      <c r="K24" s="8">
        <f t="shared" si="8"/>
        <v>18284</v>
      </c>
      <c r="L24" s="8">
        <f t="shared" si="8"/>
        <v>17428</v>
      </c>
      <c r="M24" s="8">
        <f t="shared" si="8"/>
        <v>16865</v>
      </c>
      <c r="N24" s="8">
        <f t="shared" si="8"/>
        <v>16399</v>
      </c>
      <c r="O24" s="8">
        <f t="shared" si="8"/>
        <v>14851</v>
      </c>
      <c r="P24" s="8">
        <f t="shared" si="8"/>
        <v>12910</v>
      </c>
      <c r="Q24" s="8">
        <f t="shared" si="8"/>
        <v>10748</v>
      </c>
      <c r="R24" s="8">
        <f t="shared" si="8"/>
        <v>8231</v>
      </c>
      <c r="S24" s="8">
        <f t="shared" si="8"/>
        <v>5631</v>
      </c>
      <c r="T24" s="8">
        <f t="shared" si="8"/>
        <v>3717</v>
      </c>
      <c r="U24" s="8">
        <f t="shared" si="8"/>
        <v>2304</v>
      </c>
      <c r="V24" s="8">
        <f t="shared" si="8"/>
        <v>1949</v>
      </c>
    </row>
    <row r="25" spans="1:22" x14ac:dyDescent="0.2">
      <c r="A25" s="13" t="s">
        <v>23</v>
      </c>
      <c r="B25" s="8">
        <v>194141</v>
      </c>
      <c r="C25" s="14">
        <f>SUM(C10,C13,C16,C19,C22)</f>
        <v>115471</v>
      </c>
      <c r="D25" s="14">
        <f t="shared" ref="D25:V25" si="9">SUM(D10,D13,D16,D19,D22)</f>
        <v>1764</v>
      </c>
      <c r="E25" s="14">
        <f t="shared" si="9"/>
        <v>7320</v>
      </c>
      <c r="F25" s="14">
        <f t="shared" si="9"/>
        <v>9742</v>
      </c>
      <c r="G25" s="14">
        <f t="shared" si="9"/>
        <v>9708</v>
      </c>
      <c r="H25" s="14">
        <f t="shared" si="9"/>
        <v>8858</v>
      </c>
      <c r="I25" s="14">
        <f t="shared" si="9"/>
        <v>9078</v>
      </c>
      <c r="J25" s="14">
        <f t="shared" si="9"/>
        <v>9303</v>
      </c>
      <c r="K25" s="14">
        <f t="shared" si="9"/>
        <v>8865</v>
      </c>
      <c r="L25" s="14">
        <f t="shared" si="9"/>
        <v>8135</v>
      </c>
      <c r="M25" s="14">
        <f t="shared" si="9"/>
        <v>7765</v>
      </c>
      <c r="N25" s="14">
        <f t="shared" si="9"/>
        <v>7422</v>
      </c>
      <c r="O25" s="14">
        <f t="shared" si="9"/>
        <v>6726</v>
      </c>
      <c r="P25" s="14">
        <f t="shared" si="9"/>
        <v>5879</v>
      </c>
      <c r="Q25" s="14">
        <f t="shared" si="9"/>
        <v>4999</v>
      </c>
      <c r="R25" s="14">
        <f t="shared" si="9"/>
        <v>3862</v>
      </c>
      <c r="S25" s="14">
        <f t="shared" si="9"/>
        <v>2600</v>
      </c>
      <c r="T25" s="14">
        <f t="shared" si="9"/>
        <v>1629</v>
      </c>
      <c r="U25" s="14">
        <f t="shared" si="9"/>
        <v>987</v>
      </c>
      <c r="V25" s="14">
        <f t="shared" si="9"/>
        <v>829</v>
      </c>
    </row>
    <row r="26" spans="1:22" x14ac:dyDescent="0.2">
      <c r="A26" s="13" t="s">
        <v>24</v>
      </c>
      <c r="B26" s="8">
        <v>201003</v>
      </c>
      <c r="C26" s="14">
        <f>SUM(C11,C14,C17,C20,C23)</f>
        <v>123343</v>
      </c>
      <c r="D26" s="14">
        <f t="shared" ref="D26:V26" si="10">SUM(D11,D14,D17,D20,D23)</f>
        <v>1667</v>
      </c>
      <c r="E26" s="14">
        <f t="shared" si="10"/>
        <v>7019</v>
      </c>
      <c r="F26" s="14">
        <f t="shared" si="10"/>
        <v>9017</v>
      </c>
      <c r="G26" s="14">
        <f t="shared" si="10"/>
        <v>8849</v>
      </c>
      <c r="H26" s="14">
        <f t="shared" si="10"/>
        <v>8614</v>
      </c>
      <c r="I26" s="14">
        <f t="shared" si="10"/>
        <v>9030</v>
      </c>
      <c r="J26" s="14">
        <f t="shared" si="10"/>
        <v>9528</v>
      </c>
      <c r="K26" s="14">
        <f t="shared" si="10"/>
        <v>9419</v>
      </c>
      <c r="L26" s="14">
        <f t="shared" si="10"/>
        <v>9293</v>
      </c>
      <c r="M26" s="14">
        <f t="shared" si="10"/>
        <v>9100</v>
      </c>
      <c r="N26" s="14">
        <f t="shared" si="10"/>
        <v>8977</v>
      </c>
      <c r="O26" s="14">
        <f t="shared" si="10"/>
        <v>8125</v>
      </c>
      <c r="P26" s="14">
        <f t="shared" si="10"/>
        <v>7031</v>
      </c>
      <c r="Q26" s="14">
        <f t="shared" si="10"/>
        <v>5749</v>
      </c>
      <c r="R26" s="14">
        <f t="shared" si="10"/>
        <v>4369</v>
      </c>
      <c r="S26" s="14">
        <f t="shared" si="10"/>
        <v>3031</v>
      </c>
      <c r="T26" s="14">
        <f t="shared" si="10"/>
        <v>2088</v>
      </c>
      <c r="U26" s="14">
        <f t="shared" si="10"/>
        <v>1317</v>
      </c>
      <c r="V26" s="14">
        <f t="shared" si="10"/>
        <v>1120</v>
      </c>
    </row>
    <row r="27" spans="1:22" s="19" customFormat="1" x14ac:dyDescent="0.2">
      <c r="A27" s="21" t="s">
        <v>31</v>
      </c>
      <c r="B27" s="22">
        <v>33751</v>
      </c>
      <c r="C27" s="23">
        <f>SUM(C28:C29)</f>
        <v>9804</v>
      </c>
      <c r="D27" s="23">
        <f>SUM(D28:D29)</f>
        <v>153</v>
      </c>
      <c r="E27" s="23">
        <f t="shared" ref="E27:V27" si="11">SUM(E28:E29)</f>
        <v>642</v>
      </c>
      <c r="F27" s="23">
        <f t="shared" si="11"/>
        <v>779</v>
      </c>
      <c r="G27" s="23">
        <f t="shared" si="11"/>
        <v>783</v>
      </c>
      <c r="H27" s="23">
        <f t="shared" si="11"/>
        <v>813</v>
      </c>
      <c r="I27" s="23">
        <f t="shared" si="11"/>
        <v>732</v>
      </c>
      <c r="J27" s="23">
        <f t="shared" si="11"/>
        <v>737</v>
      </c>
      <c r="K27" s="23">
        <f t="shared" si="11"/>
        <v>699</v>
      </c>
      <c r="L27" s="23">
        <f t="shared" si="11"/>
        <v>637</v>
      </c>
      <c r="M27" s="23">
        <f t="shared" si="11"/>
        <v>644</v>
      </c>
      <c r="N27" s="23">
        <f t="shared" si="11"/>
        <v>621</v>
      </c>
      <c r="O27" s="23">
        <f t="shared" si="11"/>
        <v>570</v>
      </c>
      <c r="P27" s="23">
        <f t="shared" si="11"/>
        <v>507</v>
      </c>
      <c r="Q27" s="23">
        <f t="shared" si="11"/>
        <v>444</v>
      </c>
      <c r="R27" s="23">
        <f t="shared" si="11"/>
        <v>351</v>
      </c>
      <c r="S27" s="23">
        <f t="shared" si="11"/>
        <v>276</v>
      </c>
      <c r="T27" s="23">
        <f t="shared" si="11"/>
        <v>193</v>
      </c>
      <c r="U27" s="23">
        <f t="shared" si="11"/>
        <v>126</v>
      </c>
      <c r="V27" s="23">
        <f t="shared" si="11"/>
        <v>97</v>
      </c>
    </row>
    <row r="28" spans="1:22" x14ac:dyDescent="0.2">
      <c r="A28" s="26" t="s">
        <v>23</v>
      </c>
      <c r="B28" s="22">
        <v>17113</v>
      </c>
      <c r="C28" s="25">
        <f>SUM(D28:V28)</f>
        <v>4861</v>
      </c>
      <c r="D28" s="25">
        <v>78</v>
      </c>
      <c r="E28" s="25">
        <v>327</v>
      </c>
      <c r="F28" s="25">
        <v>409</v>
      </c>
      <c r="G28" s="25">
        <v>409</v>
      </c>
      <c r="H28" s="25">
        <v>410</v>
      </c>
      <c r="I28" s="25">
        <v>369</v>
      </c>
      <c r="J28" s="25">
        <v>370</v>
      </c>
      <c r="K28" s="25">
        <v>347</v>
      </c>
      <c r="L28" s="25">
        <v>305</v>
      </c>
      <c r="M28" s="25">
        <v>302</v>
      </c>
      <c r="N28" s="25">
        <v>306</v>
      </c>
      <c r="O28" s="25">
        <v>275</v>
      </c>
      <c r="P28" s="25">
        <v>243</v>
      </c>
      <c r="Q28" s="25">
        <v>216</v>
      </c>
      <c r="R28" s="25">
        <v>163</v>
      </c>
      <c r="S28" s="25">
        <v>130</v>
      </c>
      <c r="T28" s="25">
        <v>96</v>
      </c>
      <c r="U28" s="25">
        <v>59</v>
      </c>
      <c r="V28" s="25">
        <v>47</v>
      </c>
    </row>
    <row r="29" spans="1:22" x14ac:dyDescent="0.2">
      <c r="A29" s="26" t="s">
        <v>24</v>
      </c>
      <c r="B29" s="22">
        <v>16638</v>
      </c>
      <c r="C29" s="25">
        <f>SUM(D29:V29)</f>
        <v>4943</v>
      </c>
      <c r="D29" s="25">
        <v>75</v>
      </c>
      <c r="E29" s="25">
        <v>315</v>
      </c>
      <c r="F29" s="25">
        <v>370</v>
      </c>
      <c r="G29" s="25">
        <v>374</v>
      </c>
      <c r="H29" s="25">
        <v>403</v>
      </c>
      <c r="I29" s="25">
        <v>363</v>
      </c>
      <c r="J29" s="25">
        <v>367</v>
      </c>
      <c r="K29" s="25">
        <v>352</v>
      </c>
      <c r="L29" s="25">
        <v>332</v>
      </c>
      <c r="M29" s="25">
        <v>342</v>
      </c>
      <c r="N29" s="25">
        <v>315</v>
      </c>
      <c r="O29" s="25">
        <v>295</v>
      </c>
      <c r="P29" s="25">
        <v>264</v>
      </c>
      <c r="Q29" s="25">
        <v>228</v>
      </c>
      <c r="R29" s="25">
        <v>188</v>
      </c>
      <c r="S29" s="25">
        <v>146</v>
      </c>
      <c r="T29" s="25">
        <v>97</v>
      </c>
      <c r="U29" s="25">
        <v>67</v>
      </c>
      <c r="V29" s="25">
        <v>50</v>
      </c>
    </row>
    <row r="30" spans="1:22" s="19" customFormat="1" x14ac:dyDescent="0.2">
      <c r="A30" s="21" t="s">
        <v>32</v>
      </c>
      <c r="B30" s="22">
        <v>6092</v>
      </c>
      <c r="C30" s="23">
        <f>SUM(C31:C32)</f>
        <v>1115</v>
      </c>
      <c r="D30" s="23">
        <f>SUM(D31:D32)</f>
        <v>16</v>
      </c>
      <c r="E30" s="23">
        <f t="shared" ref="E30:V30" si="12">SUM(E31:E32)</f>
        <v>60</v>
      </c>
      <c r="F30" s="23">
        <f t="shared" si="12"/>
        <v>79</v>
      </c>
      <c r="G30" s="23">
        <f t="shared" si="12"/>
        <v>86</v>
      </c>
      <c r="H30" s="23">
        <f t="shared" si="12"/>
        <v>91</v>
      </c>
      <c r="I30" s="23">
        <f t="shared" si="12"/>
        <v>74</v>
      </c>
      <c r="J30" s="23">
        <f t="shared" si="12"/>
        <v>76</v>
      </c>
      <c r="K30" s="23">
        <f t="shared" si="12"/>
        <v>76</v>
      </c>
      <c r="L30" s="23">
        <f t="shared" si="12"/>
        <v>73</v>
      </c>
      <c r="M30" s="23">
        <f t="shared" si="12"/>
        <v>77</v>
      </c>
      <c r="N30" s="23">
        <f t="shared" si="12"/>
        <v>87</v>
      </c>
      <c r="O30" s="23">
        <f t="shared" si="12"/>
        <v>71</v>
      </c>
      <c r="P30" s="23">
        <f t="shared" si="12"/>
        <v>57</v>
      </c>
      <c r="Q30" s="23">
        <f t="shared" si="12"/>
        <v>56</v>
      </c>
      <c r="R30" s="23">
        <f t="shared" si="12"/>
        <v>43</v>
      </c>
      <c r="S30" s="23">
        <f t="shared" si="12"/>
        <v>36</v>
      </c>
      <c r="T30" s="23">
        <f t="shared" si="12"/>
        <v>27</v>
      </c>
      <c r="U30" s="23">
        <f t="shared" si="12"/>
        <v>17</v>
      </c>
      <c r="V30" s="23">
        <f t="shared" si="12"/>
        <v>13</v>
      </c>
    </row>
    <row r="31" spans="1:22" x14ac:dyDescent="0.2">
      <c r="A31" s="26" t="s">
        <v>23</v>
      </c>
      <c r="B31" s="22">
        <v>3110</v>
      </c>
      <c r="C31" s="25">
        <f>SUM(D31:V31)</f>
        <v>559</v>
      </c>
      <c r="D31" s="25">
        <v>7</v>
      </c>
      <c r="E31" s="25">
        <v>32</v>
      </c>
      <c r="F31" s="25">
        <v>42</v>
      </c>
      <c r="G31" s="25">
        <v>47</v>
      </c>
      <c r="H31" s="25">
        <v>50</v>
      </c>
      <c r="I31" s="25">
        <v>39</v>
      </c>
      <c r="J31" s="25">
        <v>37</v>
      </c>
      <c r="K31" s="25">
        <v>34</v>
      </c>
      <c r="L31" s="25">
        <v>35</v>
      </c>
      <c r="M31" s="25">
        <v>35</v>
      </c>
      <c r="N31" s="25">
        <v>42</v>
      </c>
      <c r="O31" s="25">
        <v>34</v>
      </c>
      <c r="P31" s="25">
        <v>30</v>
      </c>
      <c r="Q31" s="25">
        <v>27</v>
      </c>
      <c r="R31" s="25">
        <v>19</v>
      </c>
      <c r="S31" s="25">
        <v>19</v>
      </c>
      <c r="T31" s="25">
        <v>15</v>
      </c>
      <c r="U31" s="25">
        <v>9</v>
      </c>
      <c r="V31" s="25">
        <v>6</v>
      </c>
    </row>
    <row r="32" spans="1:22" x14ac:dyDescent="0.2">
      <c r="A32" s="26" t="s">
        <v>24</v>
      </c>
      <c r="B32" s="22">
        <v>2982</v>
      </c>
      <c r="C32" s="25">
        <f>SUM(D32:V32)</f>
        <v>556</v>
      </c>
      <c r="D32" s="25">
        <v>9</v>
      </c>
      <c r="E32" s="25">
        <v>28</v>
      </c>
      <c r="F32" s="25">
        <v>37</v>
      </c>
      <c r="G32" s="25">
        <v>39</v>
      </c>
      <c r="H32" s="25">
        <v>41</v>
      </c>
      <c r="I32" s="25">
        <v>35</v>
      </c>
      <c r="J32" s="25">
        <v>39</v>
      </c>
      <c r="K32" s="25">
        <v>42</v>
      </c>
      <c r="L32" s="25">
        <v>38</v>
      </c>
      <c r="M32" s="25">
        <v>42</v>
      </c>
      <c r="N32" s="25">
        <v>45</v>
      </c>
      <c r="O32" s="25">
        <v>37</v>
      </c>
      <c r="P32" s="25">
        <v>27</v>
      </c>
      <c r="Q32" s="25">
        <v>29</v>
      </c>
      <c r="R32" s="25">
        <v>24</v>
      </c>
      <c r="S32" s="25">
        <v>17</v>
      </c>
      <c r="T32" s="25">
        <v>12</v>
      </c>
      <c r="U32" s="25">
        <v>8</v>
      </c>
      <c r="V32" s="25">
        <v>7</v>
      </c>
    </row>
    <row r="33" spans="1:22" s="19" customFormat="1" x14ac:dyDescent="0.2">
      <c r="A33" s="21" t="s">
        <v>33</v>
      </c>
      <c r="B33" s="22">
        <v>133760</v>
      </c>
      <c r="C33" s="23">
        <f>SUM(C34:C35)</f>
        <v>59403</v>
      </c>
      <c r="D33" s="23">
        <f>SUM(D34:D35)</f>
        <v>1030</v>
      </c>
      <c r="E33" s="23">
        <f t="shared" ref="E33:V33" si="13">SUM(E34:E35)</f>
        <v>4171</v>
      </c>
      <c r="F33" s="23">
        <f t="shared" si="13"/>
        <v>4932</v>
      </c>
      <c r="G33" s="23">
        <f t="shared" si="13"/>
        <v>4811</v>
      </c>
      <c r="H33" s="23">
        <f t="shared" si="13"/>
        <v>4784</v>
      </c>
      <c r="I33" s="23">
        <f t="shared" si="13"/>
        <v>4613</v>
      </c>
      <c r="J33" s="23">
        <f t="shared" si="13"/>
        <v>4833</v>
      </c>
      <c r="K33" s="23">
        <f t="shared" si="13"/>
        <v>4589</v>
      </c>
      <c r="L33" s="23">
        <f t="shared" si="13"/>
        <v>4163</v>
      </c>
      <c r="M33" s="23">
        <f t="shared" si="13"/>
        <v>3954</v>
      </c>
      <c r="N33" s="23">
        <f t="shared" si="13"/>
        <v>3794</v>
      </c>
      <c r="O33" s="23">
        <f t="shared" si="13"/>
        <v>3399</v>
      </c>
      <c r="P33" s="23">
        <f t="shared" si="13"/>
        <v>2946</v>
      </c>
      <c r="Q33" s="23">
        <f t="shared" si="13"/>
        <v>2453</v>
      </c>
      <c r="R33" s="23">
        <f t="shared" si="13"/>
        <v>1800</v>
      </c>
      <c r="S33" s="23">
        <f t="shared" si="13"/>
        <v>1286</v>
      </c>
      <c r="T33" s="23">
        <f t="shared" si="13"/>
        <v>888</v>
      </c>
      <c r="U33" s="23">
        <f t="shared" si="13"/>
        <v>558</v>
      </c>
      <c r="V33" s="23">
        <f t="shared" si="13"/>
        <v>399</v>
      </c>
    </row>
    <row r="34" spans="1:22" x14ac:dyDescent="0.2">
      <c r="A34" s="26" t="s">
        <v>23</v>
      </c>
      <c r="B34" s="22">
        <v>67611</v>
      </c>
      <c r="C34" s="25">
        <f>SUM(D34:V34)</f>
        <v>29561</v>
      </c>
      <c r="D34" s="25">
        <v>509</v>
      </c>
      <c r="E34" s="25">
        <v>2155</v>
      </c>
      <c r="F34" s="25">
        <v>2588</v>
      </c>
      <c r="G34" s="25">
        <v>2503</v>
      </c>
      <c r="H34" s="25">
        <v>2448</v>
      </c>
      <c r="I34" s="25">
        <v>2340</v>
      </c>
      <c r="J34" s="25">
        <v>2412</v>
      </c>
      <c r="K34" s="25">
        <v>2253</v>
      </c>
      <c r="L34" s="25">
        <v>2005</v>
      </c>
      <c r="M34" s="25">
        <v>1885</v>
      </c>
      <c r="N34" s="25">
        <v>1807</v>
      </c>
      <c r="O34" s="25">
        <v>1667</v>
      </c>
      <c r="P34" s="25">
        <v>1419</v>
      </c>
      <c r="Q34" s="25">
        <v>1184</v>
      </c>
      <c r="R34" s="25">
        <v>868</v>
      </c>
      <c r="S34" s="25">
        <v>631</v>
      </c>
      <c r="T34" s="25">
        <v>440</v>
      </c>
      <c r="U34" s="25">
        <v>266</v>
      </c>
      <c r="V34" s="25">
        <v>181</v>
      </c>
    </row>
    <row r="35" spans="1:22" x14ac:dyDescent="0.2">
      <c r="A35" s="26" t="s">
        <v>24</v>
      </c>
      <c r="B35" s="22">
        <v>66149</v>
      </c>
      <c r="C35" s="25">
        <f>SUM(D35:V35)</f>
        <v>29842</v>
      </c>
      <c r="D35" s="25">
        <v>521</v>
      </c>
      <c r="E35" s="25">
        <v>2016</v>
      </c>
      <c r="F35" s="25">
        <v>2344</v>
      </c>
      <c r="G35" s="25">
        <v>2308</v>
      </c>
      <c r="H35" s="25">
        <v>2336</v>
      </c>
      <c r="I35" s="25">
        <v>2273</v>
      </c>
      <c r="J35" s="25">
        <v>2421</v>
      </c>
      <c r="K35" s="25">
        <v>2336</v>
      </c>
      <c r="L35" s="25">
        <v>2158</v>
      </c>
      <c r="M35" s="25">
        <v>2069</v>
      </c>
      <c r="N35" s="25">
        <v>1987</v>
      </c>
      <c r="O35" s="25">
        <v>1732</v>
      </c>
      <c r="P35" s="25">
        <v>1527</v>
      </c>
      <c r="Q35" s="25">
        <v>1269</v>
      </c>
      <c r="R35" s="25">
        <v>932</v>
      </c>
      <c r="S35" s="25">
        <v>655</v>
      </c>
      <c r="T35" s="25">
        <v>448</v>
      </c>
      <c r="U35" s="25">
        <v>292</v>
      </c>
      <c r="V35" s="25">
        <v>218</v>
      </c>
    </row>
    <row r="36" spans="1:22" s="19" customFormat="1" x14ac:dyDescent="0.2">
      <c r="A36" s="13" t="s">
        <v>34</v>
      </c>
      <c r="B36" s="8">
        <v>173603</v>
      </c>
      <c r="C36" s="8">
        <f>SUM(C37:C38)</f>
        <v>70322</v>
      </c>
      <c r="D36" s="8">
        <f t="shared" ref="D36:V36" si="14">SUM(D37:D38)</f>
        <v>1199</v>
      </c>
      <c r="E36" s="8">
        <f t="shared" si="14"/>
        <v>4873</v>
      </c>
      <c r="F36" s="8">
        <f t="shared" si="14"/>
        <v>5790</v>
      </c>
      <c r="G36" s="8">
        <f t="shared" si="14"/>
        <v>5680</v>
      </c>
      <c r="H36" s="8">
        <f t="shared" si="14"/>
        <v>5688</v>
      </c>
      <c r="I36" s="8">
        <f t="shared" si="14"/>
        <v>5419</v>
      </c>
      <c r="J36" s="8">
        <f t="shared" si="14"/>
        <v>5646</v>
      </c>
      <c r="K36" s="8">
        <f t="shared" si="14"/>
        <v>5364</v>
      </c>
      <c r="L36" s="8">
        <f t="shared" si="14"/>
        <v>4873</v>
      </c>
      <c r="M36" s="8">
        <f t="shared" si="14"/>
        <v>4675</v>
      </c>
      <c r="N36" s="8">
        <f t="shared" si="14"/>
        <v>4502</v>
      </c>
      <c r="O36" s="8">
        <f t="shared" si="14"/>
        <v>4040</v>
      </c>
      <c r="P36" s="8">
        <f t="shared" si="14"/>
        <v>3510</v>
      </c>
      <c r="Q36" s="8">
        <f t="shared" si="14"/>
        <v>2953</v>
      </c>
      <c r="R36" s="8">
        <f t="shared" si="14"/>
        <v>2194</v>
      </c>
      <c r="S36" s="8">
        <f t="shared" si="14"/>
        <v>1598</v>
      </c>
      <c r="T36" s="8">
        <f t="shared" si="14"/>
        <v>1108</v>
      </c>
      <c r="U36" s="8">
        <f t="shared" si="14"/>
        <v>701</v>
      </c>
      <c r="V36" s="8">
        <f t="shared" si="14"/>
        <v>509</v>
      </c>
    </row>
    <row r="37" spans="1:22" x14ac:dyDescent="0.2">
      <c r="A37" s="13" t="s">
        <v>23</v>
      </c>
      <c r="B37" s="8">
        <v>87834</v>
      </c>
      <c r="C37" s="14">
        <f>SUM(C28,C31,C34)</f>
        <v>34981</v>
      </c>
      <c r="D37" s="14">
        <f t="shared" ref="D37:V37" si="15">SUM(D28,D31,D34)</f>
        <v>594</v>
      </c>
      <c r="E37" s="14">
        <f t="shared" si="15"/>
        <v>2514</v>
      </c>
      <c r="F37" s="14">
        <f t="shared" si="15"/>
        <v>3039</v>
      </c>
      <c r="G37" s="14">
        <f t="shared" si="15"/>
        <v>2959</v>
      </c>
      <c r="H37" s="14">
        <f t="shared" si="15"/>
        <v>2908</v>
      </c>
      <c r="I37" s="14">
        <f t="shared" si="15"/>
        <v>2748</v>
      </c>
      <c r="J37" s="14">
        <f t="shared" si="15"/>
        <v>2819</v>
      </c>
      <c r="K37" s="14">
        <f t="shared" si="15"/>
        <v>2634</v>
      </c>
      <c r="L37" s="14">
        <f t="shared" si="15"/>
        <v>2345</v>
      </c>
      <c r="M37" s="14">
        <f t="shared" si="15"/>
        <v>2222</v>
      </c>
      <c r="N37" s="14">
        <f t="shared" si="15"/>
        <v>2155</v>
      </c>
      <c r="O37" s="14">
        <f t="shared" si="15"/>
        <v>1976</v>
      </c>
      <c r="P37" s="14">
        <f t="shared" si="15"/>
        <v>1692</v>
      </c>
      <c r="Q37" s="14">
        <f t="shared" si="15"/>
        <v>1427</v>
      </c>
      <c r="R37" s="14">
        <f t="shared" si="15"/>
        <v>1050</v>
      </c>
      <c r="S37" s="14">
        <f t="shared" si="15"/>
        <v>780</v>
      </c>
      <c r="T37" s="14">
        <f t="shared" si="15"/>
        <v>551</v>
      </c>
      <c r="U37" s="14">
        <f t="shared" si="15"/>
        <v>334</v>
      </c>
      <c r="V37" s="14">
        <f t="shared" si="15"/>
        <v>234</v>
      </c>
    </row>
    <row r="38" spans="1:22" x14ac:dyDescent="0.2">
      <c r="A38" s="13" t="s">
        <v>24</v>
      </c>
      <c r="B38" s="8">
        <v>85769</v>
      </c>
      <c r="C38" s="14">
        <f>SUM(C29,C32,C35)</f>
        <v>35341</v>
      </c>
      <c r="D38" s="14">
        <f t="shared" ref="D38:V38" si="16">SUM(D29,D32,D35)</f>
        <v>605</v>
      </c>
      <c r="E38" s="14">
        <f t="shared" si="16"/>
        <v>2359</v>
      </c>
      <c r="F38" s="14">
        <f t="shared" si="16"/>
        <v>2751</v>
      </c>
      <c r="G38" s="14">
        <f t="shared" si="16"/>
        <v>2721</v>
      </c>
      <c r="H38" s="14">
        <f t="shared" si="16"/>
        <v>2780</v>
      </c>
      <c r="I38" s="14">
        <f t="shared" si="16"/>
        <v>2671</v>
      </c>
      <c r="J38" s="14">
        <f t="shared" si="16"/>
        <v>2827</v>
      </c>
      <c r="K38" s="14">
        <f t="shared" si="16"/>
        <v>2730</v>
      </c>
      <c r="L38" s="14">
        <f t="shared" si="16"/>
        <v>2528</v>
      </c>
      <c r="M38" s="14">
        <f t="shared" si="16"/>
        <v>2453</v>
      </c>
      <c r="N38" s="14">
        <f t="shared" si="16"/>
        <v>2347</v>
      </c>
      <c r="O38" s="14">
        <f t="shared" si="16"/>
        <v>2064</v>
      </c>
      <c r="P38" s="14">
        <f t="shared" si="16"/>
        <v>1818</v>
      </c>
      <c r="Q38" s="14">
        <f t="shared" si="16"/>
        <v>1526</v>
      </c>
      <c r="R38" s="14">
        <f t="shared" si="16"/>
        <v>1144</v>
      </c>
      <c r="S38" s="14">
        <f t="shared" si="16"/>
        <v>818</v>
      </c>
      <c r="T38" s="14">
        <f t="shared" si="16"/>
        <v>557</v>
      </c>
      <c r="U38" s="14">
        <f t="shared" si="16"/>
        <v>367</v>
      </c>
      <c r="V38" s="14">
        <f t="shared" si="16"/>
        <v>275</v>
      </c>
    </row>
    <row r="39" spans="1:22" s="19" customFormat="1" x14ac:dyDescent="0.2">
      <c r="A39" s="21" t="s">
        <v>35</v>
      </c>
      <c r="B39" s="22">
        <v>194744</v>
      </c>
      <c r="C39" s="23">
        <f>SUM(C40:C41)</f>
        <v>122824</v>
      </c>
      <c r="D39" s="23">
        <f>SUM(D40:D41)</f>
        <v>1920</v>
      </c>
      <c r="E39" s="23">
        <f t="shared" ref="E39:V39" si="17">SUM(E40:E41)</f>
        <v>8192</v>
      </c>
      <c r="F39" s="23">
        <f t="shared" si="17"/>
        <v>10158</v>
      </c>
      <c r="G39" s="23">
        <f t="shared" si="17"/>
        <v>9738</v>
      </c>
      <c r="H39" s="23">
        <f t="shared" si="17"/>
        <v>9043</v>
      </c>
      <c r="I39" s="23">
        <f t="shared" si="17"/>
        <v>9437</v>
      </c>
      <c r="J39" s="23">
        <f t="shared" si="17"/>
        <v>10485</v>
      </c>
      <c r="K39" s="23">
        <f t="shared" si="17"/>
        <v>10463</v>
      </c>
      <c r="L39" s="23">
        <f t="shared" si="17"/>
        <v>9535</v>
      </c>
      <c r="M39" s="23">
        <f t="shared" si="17"/>
        <v>8674</v>
      </c>
      <c r="N39" s="23">
        <f t="shared" si="17"/>
        <v>8298</v>
      </c>
      <c r="O39" s="23">
        <f t="shared" si="17"/>
        <v>7386</v>
      </c>
      <c r="P39" s="23">
        <f t="shared" si="17"/>
        <v>6129</v>
      </c>
      <c r="Q39" s="23">
        <f t="shared" si="17"/>
        <v>4796</v>
      </c>
      <c r="R39" s="23">
        <f t="shared" si="17"/>
        <v>3382</v>
      </c>
      <c r="S39" s="23">
        <f t="shared" si="17"/>
        <v>2242</v>
      </c>
      <c r="T39" s="23">
        <f t="shared" si="17"/>
        <v>1425</v>
      </c>
      <c r="U39" s="23">
        <f t="shared" si="17"/>
        <v>857</v>
      </c>
      <c r="V39" s="23">
        <f t="shared" si="17"/>
        <v>664</v>
      </c>
    </row>
    <row r="40" spans="1:22" x14ac:dyDescent="0.2">
      <c r="A40" s="26" t="s">
        <v>23</v>
      </c>
      <c r="B40" s="22">
        <v>97763</v>
      </c>
      <c r="C40" s="25">
        <f>SUM(D40:V40)</f>
        <v>60994</v>
      </c>
      <c r="D40" s="25">
        <v>971</v>
      </c>
      <c r="E40" s="25">
        <v>4193</v>
      </c>
      <c r="F40" s="25">
        <v>5298</v>
      </c>
      <c r="G40" s="25">
        <v>5024</v>
      </c>
      <c r="H40" s="25">
        <v>4562</v>
      </c>
      <c r="I40" s="25">
        <v>4762</v>
      </c>
      <c r="J40" s="25">
        <v>5191</v>
      </c>
      <c r="K40" s="25">
        <v>5101</v>
      </c>
      <c r="L40" s="25">
        <v>4569</v>
      </c>
      <c r="M40" s="25">
        <v>4187</v>
      </c>
      <c r="N40" s="25">
        <v>4091</v>
      </c>
      <c r="O40" s="25">
        <v>3598</v>
      </c>
      <c r="P40" s="25">
        <v>2982</v>
      </c>
      <c r="Q40" s="25">
        <v>2364</v>
      </c>
      <c r="R40" s="25">
        <v>1664</v>
      </c>
      <c r="S40" s="25">
        <v>1096</v>
      </c>
      <c r="T40" s="25">
        <v>678</v>
      </c>
      <c r="U40" s="25">
        <v>391</v>
      </c>
      <c r="V40" s="25">
        <v>272</v>
      </c>
    </row>
    <row r="41" spans="1:22" x14ac:dyDescent="0.2">
      <c r="A41" s="26" t="s">
        <v>24</v>
      </c>
      <c r="B41" s="22">
        <v>96981</v>
      </c>
      <c r="C41" s="25">
        <f>SUM(D41:V41)</f>
        <v>61830</v>
      </c>
      <c r="D41" s="25">
        <v>949</v>
      </c>
      <c r="E41" s="25">
        <v>3999</v>
      </c>
      <c r="F41" s="25">
        <v>4860</v>
      </c>
      <c r="G41" s="25">
        <v>4714</v>
      </c>
      <c r="H41" s="25">
        <v>4481</v>
      </c>
      <c r="I41" s="25">
        <v>4675</v>
      </c>
      <c r="J41" s="25">
        <v>5294</v>
      </c>
      <c r="K41" s="25">
        <v>5362</v>
      </c>
      <c r="L41" s="25">
        <v>4966</v>
      </c>
      <c r="M41" s="25">
        <v>4487</v>
      </c>
      <c r="N41" s="25">
        <v>4207</v>
      </c>
      <c r="O41" s="25">
        <v>3788</v>
      </c>
      <c r="P41" s="25">
        <v>3147</v>
      </c>
      <c r="Q41" s="25">
        <v>2432</v>
      </c>
      <c r="R41" s="25">
        <v>1718</v>
      </c>
      <c r="S41" s="25">
        <v>1146</v>
      </c>
      <c r="T41" s="25">
        <v>747</v>
      </c>
      <c r="U41" s="25">
        <v>466</v>
      </c>
      <c r="V41" s="25">
        <v>392</v>
      </c>
    </row>
    <row r="42" spans="1:22" s="19" customFormat="1" x14ac:dyDescent="0.2">
      <c r="A42" s="21" t="s">
        <v>36</v>
      </c>
      <c r="B42" s="22">
        <v>9351</v>
      </c>
      <c r="C42" s="23">
        <f>SUM(C43:C44)</f>
        <v>4194</v>
      </c>
      <c r="D42" s="23">
        <f>SUM(D43:D44)</f>
        <v>55</v>
      </c>
      <c r="E42" s="23">
        <f t="shared" ref="E42:V42" si="18">SUM(E43:E44)</f>
        <v>263</v>
      </c>
      <c r="F42" s="23">
        <f t="shared" si="18"/>
        <v>331</v>
      </c>
      <c r="G42" s="23">
        <f t="shared" si="18"/>
        <v>339</v>
      </c>
      <c r="H42" s="23">
        <f t="shared" si="18"/>
        <v>351</v>
      </c>
      <c r="I42" s="23">
        <f t="shared" si="18"/>
        <v>320</v>
      </c>
      <c r="J42" s="23">
        <f t="shared" si="18"/>
        <v>311</v>
      </c>
      <c r="K42" s="23">
        <f t="shared" si="18"/>
        <v>279</v>
      </c>
      <c r="L42" s="23">
        <f t="shared" si="18"/>
        <v>269</v>
      </c>
      <c r="M42" s="23">
        <f t="shared" si="18"/>
        <v>291</v>
      </c>
      <c r="N42" s="23">
        <f t="shared" si="18"/>
        <v>275</v>
      </c>
      <c r="O42" s="23">
        <f t="shared" si="18"/>
        <v>240</v>
      </c>
      <c r="P42" s="23">
        <f t="shared" si="18"/>
        <v>221</v>
      </c>
      <c r="Q42" s="23">
        <f t="shared" si="18"/>
        <v>193</v>
      </c>
      <c r="R42" s="23">
        <f t="shared" si="18"/>
        <v>152</v>
      </c>
      <c r="S42" s="23">
        <f t="shared" si="18"/>
        <v>132</v>
      </c>
      <c r="T42" s="23">
        <f t="shared" si="18"/>
        <v>92</v>
      </c>
      <c r="U42" s="23">
        <f t="shared" si="18"/>
        <v>41</v>
      </c>
      <c r="V42" s="23">
        <f t="shared" si="18"/>
        <v>39</v>
      </c>
    </row>
    <row r="43" spans="1:22" x14ac:dyDescent="0.2">
      <c r="A43" s="26" t="s">
        <v>23</v>
      </c>
      <c r="B43" s="22">
        <v>4787</v>
      </c>
      <c r="C43" s="25">
        <f>SUM(D43:V43)</f>
        <v>2117</v>
      </c>
      <c r="D43" s="25">
        <v>29</v>
      </c>
      <c r="E43" s="25">
        <v>133</v>
      </c>
      <c r="F43" s="25">
        <v>167</v>
      </c>
      <c r="G43" s="25">
        <v>175</v>
      </c>
      <c r="H43" s="25">
        <v>183</v>
      </c>
      <c r="I43" s="25">
        <v>164</v>
      </c>
      <c r="J43" s="25">
        <v>155</v>
      </c>
      <c r="K43" s="25">
        <v>140</v>
      </c>
      <c r="L43" s="25">
        <v>134</v>
      </c>
      <c r="M43" s="25">
        <v>145</v>
      </c>
      <c r="N43" s="25">
        <v>131</v>
      </c>
      <c r="O43" s="25">
        <v>122</v>
      </c>
      <c r="P43" s="25">
        <v>112</v>
      </c>
      <c r="Q43" s="25">
        <v>96</v>
      </c>
      <c r="R43" s="25">
        <v>77</v>
      </c>
      <c r="S43" s="25">
        <v>68</v>
      </c>
      <c r="T43" s="25">
        <v>47</v>
      </c>
      <c r="U43" s="25">
        <v>22</v>
      </c>
      <c r="V43" s="25">
        <v>17</v>
      </c>
    </row>
    <row r="44" spans="1:22" x14ac:dyDescent="0.2">
      <c r="A44" s="26" t="s">
        <v>24</v>
      </c>
      <c r="B44" s="22">
        <v>4564</v>
      </c>
      <c r="C44" s="25">
        <f>SUM(D44:V44)</f>
        <v>2077</v>
      </c>
      <c r="D44" s="25">
        <v>26</v>
      </c>
      <c r="E44" s="25">
        <v>130</v>
      </c>
      <c r="F44" s="25">
        <v>164</v>
      </c>
      <c r="G44" s="25">
        <v>164</v>
      </c>
      <c r="H44" s="25">
        <v>168</v>
      </c>
      <c r="I44" s="25">
        <v>156</v>
      </c>
      <c r="J44" s="25">
        <v>156</v>
      </c>
      <c r="K44" s="25">
        <v>139</v>
      </c>
      <c r="L44" s="25">
        <v>135</v>
      </c>
      <c r="M44" s="25">
        <v>146</v>
      </c>
      <c r="N44" s="25">
        <v>144</v>
      </c>
      <c r="O44" s="25">
        <v>118</v>
      </c>
      <c r="P44" s="25">
        <v>109</v>
      </c>
      <c r="Q44" s="25">
        <v>97</v>
      </c>
      <c r="R44" s="25">
        <v>75</v>
      </c>
      <c r="S44" s="25">
        <v>64</v>
      </c>
      <c r="T44" s="25">
        <v>45</v>
      </c>
      <c r="U44" s="25">
        <v>19</v>
      </c>
      <c r="V44" s="25">
        <v>22</v>
      </c>
    </row>
    <row r="45" spans="1:22" s="19" customFormat="1" x14ac:dyDescent="0.2">
      <c r="A45" s="13" t="s">
        <v>37</v>
      </c>
      <c r="B45" s="8">
        <v>204095</v>
      </c>
      <c r="C45" s="8">
        <f>SUM(C46:C47)</f>
        <v>127018</v>
      </c>
      <c r="D45" s="8">
        <f t="shared" ref="D45:V45" si="19">SUM(D46:D47)</f>
        <v>1975</v>
      </c>
      <c r="E45" s="8">
        <f t="shared" si="19"/>
        <v>8455</v>
      </c>
      <c r="F45" s="8">
        <f t="shared" si="19"/>
        <v>10489</v>
      </c>
      <c r="G45" s="8">
        <f t="shared" si="19"/>
        <v>10077</v>
      </c>
      <c r="H45" s="8">
        <f t="shared" si="19"/>
        <v>9394</v>
      </c>
      <c r="I45" s="8">
        <f t="shared" si="19"/>
        <v>9757</v>
      </c>
      <c r="J45" s="8">
        <f t="shared" si="19"/>
        <v>10796</v>
      </c>
      <c r="K45" s="8">
        <f t="shared" si="19"/>
        <v>10742</v>
      </c>
      <c r="L45" s="8">
        <f t="shared" si="19"/>
        <v>9804</v>
      </c>
      <c r="M45" s="8">
        <f t="shared" si="19"/>
        <v>8965</v>
      </c>
      <c r="N45" s="8">
        <f t="shared" si="19"/>
        <v>8573</v>
      </c>
      <c r="O45" s="8">
        <f t="shared" si="19"/>
        <v>7626</v>
      </c>
      <c r="P45" s="8">
        <f t="shared" si="19"/>
        <v>6350</v>
      </c>
      <c r="Q45" s="8">
        <f t="shared" si="19"/>
        <v>4989</v>
      </c>
      <c r="R45" s="8">
        <f t="shared" si="19"/>
        <v>3534</v>
      </c>
      <c r="S45" s="8">
        <f t="shared" si="19"/>
        <v>2374</v>
      </c>
      <c r="T45" s="8">
        <f t="shared" si="19"/>
        <v>1517</v>
      </c>
      <c r="U45" s="8">
        <f t="shared" si="19"/>
        <v>898</v>
      </c>
      <c r="V45" s="8">
        <f t="shared" si="19"/>
        <v>703</v>
      </c>
    </row>
    <row r="46" spans="1:22" x14ac:dyDescent="0.2">
      <c r="A46" s="13" t="s">
        <v>23</v>
      </c>
      <c r="B46" s="8">
        <v>102550</v>
      </c>
      <c r="C46" s="14">
        <f>SUM(C40,C43)</f>
        <v>63111</v>
      </c>
      <c r="D46" s="14">
        <f t="shared" ref="D46:V46" si="20">SUM(D40,D43)</f>
        <v>1000</v>
      </c>
      <c r="E46" s="14">
        <f t="shared" si="20"/>
        <v>4326</v>
      </c>
      <c r="F46" s="14">
        <f t="shared" si="20"/>
        <v>5465</v>
      </c>
      <c r="G46" s="14">
        <f t="shared" si="20"/>
        <v>5199</v>
      </c>
      <c r="H46" s="14">
        <f t="shared" si="20"/>
        <v>4745</v>
      </c>
      <c r="I46" s="14">
        <f t="shared" si="20"/>
        <v>4926</v>
      </c>
      <c r="J46" s="14">
        <f t="shared" si="20"/>
        <v>5346</v>
      </c>
      <c r="K46" s="14">
        <f t="shared" si="20"/>
        <v>5241</v>
      </c>
      <c r="L46" s="14">
        <f t="shared" si="20"/>
        <v>4703</v>
      </c>
      <c r="M46" s="14">
        <f t="shared" si="20"/>
        <v>4332</v>
      </c>
      <c r="N46" s="14">
        <f t="shared" si="20"/>
        <v>4222</v>
      </c>
      <c r="O46" s="14">
        <f t="shared" si="20"/>
        <v>3720</v>
      </c>
      <c r="P46" s="14">
        <f t="shared" si="20"/>
        <v>3094</v>
      </c>
      <c r="Q46" s="14">
        <f t="shared" si="20"/>
        <v>2460</v>
      </c>
      <c r="R46" s="14">
        <f t="shared" si="20"/>
        <v>1741</v>
      </c>
      <c r="S46" s="14">
        <f t="shared" si="20"/>
        <v>1164</v>
      </c>
      <c r="T46" s="14">
        <f t="shared" si="20"/>
        <v>725</v>
      </c>
      <c r="U46" s="14">
        <f t="shared" si="20"/>
        <v>413</v>
      </c>
      <c r="V46" s="14">
        <f t="shared" si="20"/>
        <v>289</v>
      </c>
    </row>
    <row r="47" spans="1:22" x14ac:dyDescent="0.2">
      <c r="A47" s="13" t="s">
        <v>24</v>
      </c>
      <c r="B47" s="8">
        <v>101545</v>
      </c>
      <c r="C47" s="14">
        <f>SUM(C41,C44)</f>
        <v>63907</v>
      </c>
      <c r="D47" s="14">
        <f t="shared" ref="D47:V47" si="21">SUM(D41,D44)</f>
        <v>975</v>
      </c>
      <c r="E47" s="14">
        <f t="shared" si="21"/>
        <v>4129</v>
      </c>
      <c r="F47" s="14">
        <f t="shared" si="21"/>
        <v>5024</v>
      </c>
      <c r="G47" s="14">
        <f t="shared" si="21"/>
        <v>4878</v>
      </c>
      <c r="H47" s="14">
        <f t="shared" si="21"/>
        <v>4649</v>
      </c>
      <c r="I47" s="14">
        <f t="shared" si="21"/>
        <v>4831</v>
      </c>
      <c r="J47" s="14">
        <f t="shared" si="21"/>
        <v>5450</v>
      </c>
      <c r="K47" s="14">
        <f t="shared" si="21"/>
        <v>5501</v>
      </c>
      <c r="L47" s="14">
        <f t="shared" si="21"/>
        <v>5101</v>
      </c>
      <c r="M47" s="14">
        <f t="shared" si="21"/>
        <v>4633</v>
      </c>
      <c r="N47" s="14">
        <f t="shared" si="21"/>
        <v>4351</v>
      </c>
      <c r="O47" s="14">
        <f t="shared" si="21"/>
        <v>3906</v>
      </c>
      <c r="P47" s="14">
        <f t="shared" si="21"/>
        <v>3256</v>
      </c>
      <c r="Q47" s="14">
        <f t="shared" si="21"/>
        <v>2529</v>
      </c>
      <c r="R47" s="14">
        <f t="shared" si="21"/>
        <v>1793</v>
      </c>
      <c r="S47" s="14">
        <f t="shared" si="21"/>
        <v>1210</v>
      </c>
      <c r="T47" s="14">
        <f t="shared" si="21"/>
        <v>792</v>
      </c>
      <c r="U47" s="14">
        <f t="shared" si="21"/>
        <v>485</v>
      </c>
      <c r="V47" s="14">
        <f t="shared" si="21"/>
        <v>414</v>
      </c>
    </row>
    <row r="48" spans="1:22" x14ac:dyDescent="0.2">
      <c r="A48" s="27" t="s">
        <v>41</v>
      </c>
      <c r="B48" s="15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5"/>
      <c r="R48" s="15"/>
      <c r="S48" s="15"/>
      <c r="T48" s="15"/>
      <c r="U48" s="15"/>
      <c r="V48" s="15"/>
    </row>
  </sheetData>
  <mergeCells count="5">
    <mergeCell ref="A3:V3"/>
    <mergeCell ref="A4:A5"/>
    <mergeCell ref="B4:B5"/>
    <mergeCell ref="C4:C5"/>
    <mergeCell ref="D4:V4"/>
  </mergeCells>
  <pageMargins left="0.39370078740157483" right="0.19685039370078741" top="0" bottom="0" header="0" footer="0"/>
  <pageSetup paperSize="5" scale="97" orientation="landscape" r:id="rId1"/>
  <ignoredErrors>
    <ignoredError sqref="C12 C15 C18 C21 C30 C33 C4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 Seguridad Social 2019</vt:lpstr>
      <vt:lpstr>'Con Seguridad Social 2019'!Área_de_impresión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/>
  <cp:lastPrinted>2020-06-02T16:20:57Z</cp:lastPrinted>
  <dcterms:created xsi:type="dcterms:W3CDTF">2016-05-24T19:29:44Z</dcterms:created>
  <dcterms:modified xsi:type="dcterms:W3CDTF">2020-06-02T16:21:14Z</dcterms:modified>
</cp:coreProperties>
</file>