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Poblacion 2019\"/>
    </mc:Choice>
  </mc:AlternateContent>
  <bookViews>
    <workbookView xWindow="0" yWindow="0" windowWidth="20730" windowHeight="11760"/>
  </bookViews>
  <sheets>
    <sheet name="Sin Seguridad Social 2019" sheetId="2" r:id="rId1"/>
  </sheets>
  <calcPr calcId="152511"/>
</workbook>
</file>

<file path=xl/calcChain.xml><?xml version="1.0" encoding="utf-8"?>
<calcChain xmlns="http://schemas.openxmlformats.org/spreadsheetml/2006/main">
  <c r="V47" i="2" l="1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4" i="2"/>
  <c r="C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1" i="2"/>
  <c r="C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V37" i="2"/>
  <c r="V36" i="2" s="1"/>
  <c r="U37" i="2"/>
  <c r="T37" i="2"/>
  <c r="S37" i="2"/>
  <c r="S36" i="2" s="1"/>
  <c r="R37" i="2"/>
  <c r="R36" i="2" s="1"/>
  <c r="Q37" i="2"/>
  <c r="Q36" i="2" s="1"/>
  <c r="P37" i="2"/>
  <c r="O37" i="2"/>
  <c r="N37" i="2"/>
  <c r="N36" i="2" s="1"/>
  <c r="M37" i="2"/>
  <c r="L37" i="2"/>
  <c r="K37" i="2"/>
  <c r="K36" i="2" s="1"/>
  <c r="J37" i="2"/>
  <c r="J36" i="2" s="1"/>
  <c r="I37" i="2"/>
  <c r="H37" i="2"/>
  <c r="G37" i="2"/>
  <c r="F37" i="2"/>
  <c r="F36" i="2" s="1"/>
  <c r="E37" i="2"/>
  <c r="I36" i="2"/>
  <c r="D38" i="2"/>
  <c r="D37" i="2"/>
  <c r="C35" i="2"/>
  <c r="C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2" i="2"/>
  <c r="C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29" i="2"/>
  <c r="C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V26" i="2"/>
  <c r="V8" i="2" s="1"/>
  <c r="U26" i="2"/>
  <c r="T26" i="2"/>
  <c r="S26" i="2"/>
  <c r="R26" i="2"/>
  <c r="R8" i="2" s="1"/>
  <c r="Q26" i="2"/>
  <c r="P26" i="2"/>
  <c r="O26" i="2"/>
  <c r="N26" i="2"/>
  <c r="N8" i="2" s="1"/>
  <c r="M26" i="2"/>
  <c r="L26" i="2"/>
  <c r="K26" i="2"/>
  <c r="J26" i="2"/>
  <c r="J8" i="2" s="1"/>
  <c r="I26" i="2"/>
  <c r="H26" i="2"/>
  <c r="G26" i="2"/>
  <c r="F26" i="2"/>
  <c r="F8" i="2" s="1"/>
  <c r="E26" i="2"/>
  <c r="D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3" i="2"/>
  <c r="C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7" i="2"/>
  <c r="C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1" i="2"/>
  <c r="C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P24" i="2" l="1"/>
  <c r="E7" i="2"/>
  <c r="I7" i="2"/>
  <c r="M7" i="2"/>
  <c r="Q7" i="2"/>
  <c r="U7" i="2"/>
  <c r="G36" i="2"/>
  <c r="O36" i="2"/>
  <c r="E36" i="2"/>
  <c r="M36" i="2"/>
  <c r="U36" i="2"/>
  <c r="I45" i="2"/>
  <c r="H24" i="2"/>
  <c r="S45" i="2"/>
  <c r="C39" i="2"/>
  <c r="C26" i="2"/>
  <c r="C12" i="2"/>
  <c r="C42" i="2"/>
  <c r="C18" i="2"/>
  <c r="C21" i="2"/>
  <c r="D24" i="2"/>
  <c r="H7" i="2"/>
  <c r="L24" i="2"/>
  <c r="P7" i="2"/>
  <c r="T24" i="2"/>
  <c r="G45" i="2"/>
  <c r="K45" i="2"/>
  <c r="O45" i="2"/>
  <c r="F24" i="2"/>
  <c r="J24" i="2"/>
  <c r="N24" i="2"/>
  <c r="R24" i="2"/>
  <c r="V24" i="2"/>
  <c r="C38" i="2"/>
  <c r="C30" i="2"/>
  <c r="C47" i="2"/>
  <c r="E45" i="2"/>
  <c r="M45" i="2"/>
  <c r="Q45" i="2"/>
  <c r="U45" i="2"/>
  <c r="C25" i="2"/>
  <c r="C24" i="2" s="1"/>
  <c r="C27" i="2"/>
  <c r="D36" i="2"/>
  <c r="G7" i="2"/>
  <c r="K7" i="2"/>
  <c r="O7" i="2"/>
  <c r="S7" i="2"/>
  <c r="D8" i="2"/>
  <c r="H8" i="2"/>
  <c r="H6" i="2" s="1"/>
  <c r="L8" i="2"/>
  <c r="P8" i="2"/>
  <c r="T8" i="2"/>
  <c r="C33" i="2"/>
  <c r="D45" i="2"/>
  <c r="H45" i="2"/>
  <c r="L45" i="2"/>
  <c r="P45" i="2"/>
  <c r="T45" i="2"/>
  <c r="C15" i="2"/>
  <c r="E24" i="2"/>
  <c r="I24" i="2"/>
  <c r="M24" i="2"/>
  <c r="Q24" i="2"/>
  <c r="U24" i="2"/>
  <c r="H36" i="2"/>
  <c r="L36" i="2"/>
  <c r="P36" i="2"/>
  <c r="T36" i="2"/>
  <c r="C46" i="2"/>
  <c r="P6" i="2"/>
  <c r="D7" i="2"/>
  <c r="L7" i="2"/>
  <c r="L6" i="2" s="1"/>
  <c r="I8" i="2"/>
  <c r="M8" i="2"/>
  <c r="M6" i="2" s="1"/>
  <c r="Q8" i="2"/>
  <c r="U8" i="2"/>
  <c r="U6" i="2" s="1"/>
  <c r="C37" i="2"/>
  <c r="C36" i="2" s="1"/>
  <c r="F45" i="2"/>
  <c r="J45" i="2"/>
  <c r="N45" i="2"/>
  <c r="R45" i="2"/>
  <c r="V45" i="2"/>
  <c r="T7" i="2"/>
  <c r="G24" i="2"/>
  <c r="K24" i="2"/>
  <c r="O24" i="2"/>
  <c r="S24" i="2"/>
  <c r="F7" i="2"/>
  <c r="F6" i="2" s="1"/>
  <c r="J7" i="2"/>
  <c r="J6" i="2" s="1"/>
  <c r="N7" i="2"/>
  <c r="N6" i="2" s="1"/>
  <c r="R7" i="2"/>
  <c r="R6" i="2" s="1"/>
  <c r="V7" i="2"/>
  <c r="V6" i="2" s="1"/>
  <c r="G8" i="2"/>
  <c r="K8" i="2"/>
  <c r="O8" i="2"/>
  <c r="S8" i="2"/>
  <c r="E8" i="2"/>
  <c r="E6" i="2" s="1"/>
  <c r="C9" i="2"/>
  <c r="Q6" i="2" l="1"/>
  <c r="I6" i="2"/>
  <c r="O6" i="2"/>
  <c r="K6" i="2"/>
  <c r="C8" i="2"/>
  <c r="C45" i="2"/>
  <c r="S6" i="2"/>
  <c r="G6" i="2"/>
  <c r="T6" i="2"/>
  <c r="D6" i="2"/>
  <c r="C7" i="2"/>
  <c r="C6" i="2" l="1"/>
</calcChain>
</file>

<file path=xl/sharedStrings.xml><?xml version="1.0" encoding="utf-8"?>
<sst xmlns="http://schemas.openxmlformats.org/spreadsheetml/2006/main" count="68" uniqueCount="42">
  <si>
    <t>Estado/Jurisdicción</t>
  </si>
  <si>
    <t>Población Total</t>
  </si>
  <si>
    <t>G  R  U  P  O  S    D  E    E  D  A  D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</si>
  <si>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</si>
  <si>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</si>
  <si>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</si>
  <si>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</si>
  <si>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</si>
  <si>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</si>
  <si>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</si>
  <si>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</si>
  <si>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</si>
  <si>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</si>
  <si>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</si>
  <si>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</si>
  <si>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</si>
  <si>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</si>
  <si>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65-69</t>
  </si>
  <si>
    <t>70-74</t>
  </si>
  <si>
    <t>75-79</t>
  </si>
  <si>
    <t>80-84</t>
  </si>
  <si>
    <t>85 y mas</t>
  </si>
  <si>
    <t>Colima Estatal</t>
  </si>
  <si>
    <t>Hombres</t>
  </si>
  <si>
    <t>Mujeres</t>
  </si>
  <si>
    <t>Colima</t>
  </si>
  <si>
    <t>Comala</t>
  </si>
  <si>
    <t>Coquimatlán</t>
  </si>
  <si>
    <t>Cuauhtémoc</t>
  </si>
  <si>
    <t>Villa de Alvarez</t>
  </si>
  <si>
    <t>Jur. Sanitaria 1 Total</t>
  </si>
  <si>
    <t>Armería</t>
  </si>
  <si>
    <t>Ixtlahuacán</t>
  </si>
  <si>
    <t>Tecomán</t>
  </si>
  <si>
    <t>Jur. Sanitaria 2 Total</t>
  </si>
  <si>
    <t>Manzanillo</t>
  </si>
  <si>
    <t>Minatitlán</t>
  </si>
  <si>
    <t>Jur. Sanitaria 3 Total</t>
  </si>
  <si>
    <t>Población Total sin Seguridad Social</t>
  </si>
  <si>
    <t>Anuario Estadístico 2020</t>
  </si>
  <si>
    <t>Población  Total sin Seguridad Social por Edad Quinquenal  2019</t>
  </si>
  <si>
    <t>Fuente: INEGI, Cubos de Información DGIS,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</si>
</sst>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16" fontId="2" fillId="3" borderId="5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/>
    <xf numFmtId="3" fontId="5" fillId="4" borderId="6" xfId="0" applyNumberFormat="1" applyFont="1" applyFill="1" applyBorder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5" fillId="2" borderId="0" xfId="0" applyFont="1" applyFill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3" fillId="5" borderId="0" xfId="0" applyFont="1" applyFill="1"/>
    <xf numFmtId="0" fontId="2" fillId="5" borderId="0" xfId="0" applyFont="1" applyFill="1"/>
    <xf numFmtId="3" fontId="7" fillId="5" borderId="0" xfId="0" applyNumberFormat="1" applyFont="1" applyFill="1"/>
    <xf numFmtId="3" fontId="6" fillId="5" borderId="6" xfId="0" applyNumberFormat="1" applyFont="1" applyFill="1" applyBorder="1"/>
    <xf numFmtId="164" fontId="6" fillId="5" borderId="6" xfId="0" applyNumberFormat="1" applyFont="1" applyFill="1" applyBorder="1" applyAlignment="1">
      <alignment vertical="top"/>
    </xf>
    <xf numFmtId="3" fontId="5" fillId="5" borderId="6" xfId="0" applyNumberFormat="1" applyFont="1" applyFill="1" applyBorder="1"/>
    <xf numFmtId="164" fontId="5" fillId="5" borderId="6" xfId="0" applyNumberFormat="1" applyFont="1" applyFill="1" applyBorder="1" applyAlignment="1">
      <alignment vertical="top"/>
    </xf>
    <xf numFmtId="0" fontId="8" fillId="5" borderId="9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FF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125757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44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16.42578125" style="3" customWidth="1"/>
    <col min="2" max="3" width="8.28515625" style="3" customWidth="1"/>
    <col min="4" max="16" width="6.7109375" style="4" customWidth="1"/>
    <col min="17" max="22" width="6.7109375" style="3" customWidth="1"/>
    <col min="23" max="16384" width="11.42578125" style="3"/>
  </cols>
  <sheetData>
    <row r="1" spans="1:22" s="1" customFormat="1" ht="12.95" customHeight="1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14"/>
      <c r="O1" s="2"/>
      <c r="P1" s="2"/>
      <c r="Q1" s="2"/>
      <c r="V1" s="2" t="s">
        <v>39</v>
      </c>
    </row>
    <row r="2" spans="1:22" s="1" customFormat="1" ht="12.9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14"/>
      <c r="O2" s="2"/>
      <c r="P2" s="2"/>
      <c r="Q2" s="2"/>
      <c r="V2" s="2"/>
    </row>
    <row r="3" spans="1:22" s="1" customFormat="1" ht="15.95" customHeight="1" x14ac:dyDescent="0.25">
      <c r="A3" s="23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15" customFormat="1" ht="12.95" customHeight="1" x14ac:dyDescent="0.2">
      <c r="A4" s="24" t="s">
        <v>0</v>
      </c>
      <c r="B4" s="26" t="s">
        <v>1</v>
      </c>
      <c r="C4" s="28" t="s">
        <v>38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s="15" customFormat="1" ht="33" customHeight="1" x14ac:dyDescent="0.2">
      <c r="A5" s="25"/>
      <c r="B5" s="27"/>
      <c r="C5" s="27"/>
      <c r="D5" s="5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</row>
    <row r="6" spans="1:22" s="16" customFormat="1" ht="12" x14ac:dyDescent="0.2">
      <c r="A6" s="9" t="s">
        <v>22</v>
      </c>
      <c r="B6" s="9">
        <v>772842</v>
      </c>
      <c r="C6" s="9">
        <f>SUM(C7:C8)</f>
        <v>336688</v>
      </c>
      <c r="D6" s="9">
        <f t="shared" ref="D6:V6" si="0">SUM(D7:D8)</f>
        <v>6809</v>
      </c>
      <c r="E6" s="9">
        <f t="shared" si="0"/>
        <v>26671</v>
      </c>
      <c r="F6" s="9">
        <f t="shared" si="0"/>
        <v>31779</v>
      </c>
      <c r="G6" s="9">
        <f t="shared" si="0"/>
        <v>31437</v>
      </c>
      <c r="H6" s="9">
        <f t="shared" si="0"/>
        <v>32947</v>
      </c>
      <c r="I6" s="9">
        <f t="shared" si="0"/>
        <v>32750</v>
      </c>
      <c r="J6" s="9">
        <f t="shared" si="0"/>
        <v>30956</v>
      </c>
      <c r="K6" s="9">
        <f t="shared" si="0"/>
        <v>27755</v>
      </c>
      <c r="L6" s="9">
        <f t="shared" si="0"/>
        <v>24232</v>
      </c>
      <c r="M6" s="9">
        <f t="shared" si="0"/>
        <v>21239</v>
      </c>
      <c r="N6" s="9">
        <f t="shared" si="0"/>
        <v>17979</v>
      </c>
      <c r="O6" s="9">
        <f t="shared" si="0"/>
        <v>14358</v>
      </c>
      <c r="P6" s="9">
        <f t="shared" si="0"/>
        <v>11591</v>
      </c>
      <c r="Q6" s="9">
        <f t="shared" si="0"/>
        <v>8608</v>
      </c>
      <c r="R6" s="9">
        <f t="shared" si="0"/>
        <v>6005</v>
      </c>
      <c r="S6" s="9">
        <f t="shared" si="0"/>
        <v>4398</v>
      </c>
      <c r="T6" s="9">
        <f t="shared" si="0"/>
        <v>3093</v>
      </c>
      <c r="U6" s="9">
        <f t="shared" si="0"/>
        <v>1995</v>
      </c>
      <c r="V6" s="9">
        <f t="shared" si="0"/>
        <v>2086</v>
      </c>
    </row>
    <row r="7" spans="1:22" s="17" customFormat="1" ht="12" x14ac:dyDescent="0.2">
      <c r="A7" s="9" t="s">
        <v>23</v>
      </c>
      <c r="B7" s="9">
        <v>384525</v>
      </c>
      <c r="C7" s="9">
        <f>SUM(C25,C37,C46)</f>
        <v>170962</v>
      </c>
      <c r="D7" s="9">
        <f t="shared" ref="D7:V7" si="1">SUM(D25,D37,D46)</f>
        <v>3478</v>
      </c>
      <c r="E7" s="9">
        <f t="shared" si="1"/>
        <v>13688</v>
      </c>
      <c r="F7" s="9">
        <f t="shared" si="1"/>
        <v>16381</v>
      </c>
      <c r="G7" s="9">
        <f t="shared" si="1"/>
        <v>16152</v>
      </c>
      <c r="H7" s="9">
        <f t="shared" si="1"/>
        <v>16942</v>
      </c>
      <c r="I7" s="9">
        <f t="shared" si="1"/>
        <v>16544</v>
      </c>
      <c r="J7" s="9">
        <f t="shared" si="1"/>
        <v>15677</v>
      </c>
      <c r="K7" s="9">
        <f t="shared" si="1"/>
        <v>13882</v>
      </c>
      <c r="L7" s="9">
        <f t="shared" si="1"/>
        <v>12100</v>
      </c>
      <c r="M7" s="9">
        <f t="shared" si="1"/>
        <v>10604</v>
      </c>
      <c r="N7" s="9">
        <f t="shared" si="1"/>
        <v>9269</v>
      </c>
      <c r="O7" s="9">
        <f t="shared" si="1"/>
        <v>7536</v>
      </c>
      <c r="P7" s="9">
        <f t="shared" si="1"/>
        <v>6125</v>
      </c>
      <c r="Q7" s="9">
        <f t="shared" si="1"/>
        <v>4404</v>
      </c>
      <c r="R7" s="9">
        <f t="shared" si="1"/>
        <v>2967</v>
      </c>
      <c r="S7" s="9">
        <f t="shared" si="1"/>
        <v>2080</v>
      </c>
      <c r="T7" s="9">
        <f t="shared" si="1"/>
        <v>1421</v>
      </c>
      <c r="U7" s="9">
        <f t="shared" si="1"/>
        <v>865</v>
      </c>
      <c r="V7" s="9">
        <f t="shared" si="1"/>
        <v>847</v>
      </c>
    </row>
    <row r="8" spans="1:22" s="17" customFormat="1" ht="12" x14ac:dyDescent="0.2">
      <c r="A8" s="9" t="s">
        <v>24</v>
      </c>
      <c r="B8" s="9">
        <v>388317</v>
      </c>
      <c r="C8" s="9">
        <f>SUM(C26,C38,C47)</f>
        <v>165726</v>
      </c>
      <c r="D8" s="9">
        <f t="shared" ref="D8:V8" si="2">SUM(D26,D38,D47)</f>
        <v>3331</v>
      </c>
      <c r="E8" s="9">
        <f t="shared" si="2"/>
        <v>12983</v>
      </c>
      <c r="F8" s="9">
        <f t="shared" si="2"/>
        <v>15398</v>
      </c>
      <c r="G8" s="9">
        <f t="shared" si="2"/>
        <v>15285</v>
      </c>
      <c r="H8" s="9">
        <f t="shared" si="2"/>
        <v>16005</v>
      </c>
      <c r="I8" s="9">
        <f t="shared" si="2"/>
        <v>16206</v>
      </c>
      <c r="J8" s="9">
        <f t="shared" si="2"/>
        <v>15279</v>
      </c>
      <c r="K8" s="9">
        <f t="shared" si="2"/>
        <v>13873</v>
      </c>
      <c r="L8" s="9">
        <f t="shared" si="2"/>
        <v>12132</v>
      </c>
      <c r="M8" s="9">
        <f t="shared" si="2"/>
        <v>10635</v>
      </c>
      <c r="N8" s="9">
        <f t="shared" si="2"/>
        <v>8710</v>
      </c>
      <c r="O8" s="9">
        <f t="shared" si="2"/>
        <v>6822</v>
      </c>
      <c r="P8" s="9">
        <f t="shared" si="2"/>
        <v>5466</v>
      </c>
      <c r="Q8" s="9">
        <f t="shared" si="2"/>
        <v>4204</v>
      </c>
      <c r="R8" s="9">
        <f t="shared" si="2"/>
        <v>3038</v>
      </c>
      <c r="S8" s="9">
        <f t="shared" si="2"/>
        <v>2318</v>
      </c>
      <c r="T8" s="9">
        <f t="shared" si="2"/>
        <v>1672</v>
      </c>
      <c r="U8" s="9">
        <f t="shared" si="2"/>
        <v>1130</v>
      </c>
      <c r="V8" s="9">
        <f t="shared" si="2"/>
        <v>1239</v>
      </c>
    </row>
    <row r="9" spans="1:22" s="16" customFormat="1" ht="12" x14ac:dyDescent="0.2">
      <c r="A9" s="19" t="s">
        <v>25</v>
      </c>
      <c r="B9" s="19">
        <v>170822</v>
      </c>
      <c r="C9" s="19">
        <f>SUM(C10:C11)</f>
        <v>61760</v>
      </c>
      <c r="D9" s="20">
        <f>SUM(D10:D11)</f>
        <v>1138</v>
      </c>
      <c r="E9" s="20">
        <f t="shared" ref="E9:V9" si="3">SUM(E10:E11)</f>
        <v>4681</v>
      </c>
      <c r="F9" s="20">
        <f t="shared" si="3"/>
        <v>5726</v>
      </c>
      <c r="G9" s="20">
        <f t="shared" si="3"/>
        <v>5791</v>
      </c>
      <c r="H9" s="20">
        <f t="shared" si="3"/>
        <v>5818</v>
      </c>
      <c r="I9" s="20">
        <f t="shared" si="3"/>
        <v>6010</v>
      </c>
      <c r="J9" s="20">
        <f t="shared" si="3"/>
        <v>5741</v>
      </c>
      <c r="K9" s="20">
        <f t="shared" si="3"/>
        <v>5114</v>
      </c>
      <c r="L9" s="20">
        <f t="shared" si="3"/>
        <v>4404</v>
      </c>
      <c r="M9" s="20">
        <f t="shared" si="3"/>
        <v>3823</v>
      </c>
      <c r="N9" s="20">
        <f t="shared" si="3"/>
        <v>3049</v>
      </c>
      <c r="O9" s="20">
        <f t="shared" si="3"/>
        <v>2594</v>
      </c>
      <c r="P9" s="20">
        <f t="shared" si="3"/>
        <v>2293</v>
      </c>
      <c r="Q9" s="20">
        <f t="shared" si="3"/>
        <v>1737</v>
      </c>
      <c r="R9" s="20">
        <f t="shared" si="3"/>
        <v>1257</v>
      </c>
      <c r="S9" s="20">
        <f t="shared" si="3"/>
        <v>927</v>
      </c>
      <c r="T9" s="20">
        <f t="shared" si="3"/>
        <v>675</v>
      </c>
      <c r="U9" s="20">
        <f t="shared" si="3"/>
        <v>450</v>
      </c>
      <c r="V9" s="20">
        <f t="shared" si="3"/>
        <v>532</v>
      </c>
    </row>
    <row r="10" spans="1:22" s="17" customFormat="1" ht="12" x14ac:dyDescent="0.2">
      <c r="A10" s="21" t="s">
        <v>23</v>
      </c>
      <c r="B10" s="19">
        <v>83534</v>
      </c>
      <c r="C10" s="21">
        <f>SUM(D10:V10)</f>
        <v>30951</v>
      </c>
      <c r="D10" s="22">
        <v>589</v>
      </c>
      <c r="E10" s="22">
        <v>2368</v>
      </c>
      <c r="F10" s="22">
        <v>2942</v>
      </c>
      <c r="G10" s="22">
        <v>2970</v>
      </c>
      <c r="H10" s="22">
        <v>2964</v>
      </c>
      <c r="I10" s="22">
        <v>3001</v>
      </c>
      <c r="J10" s="22">
        <v>2898</v>
      </c>
      <c r="K10" s="22">
        <v>2553</v>
      </c>
      <c r="L10" s="22">
        <v>2191</v>
      </c>
      <c r="M10" s="22">
        <v>1875</v>
      </c>
      <c r="N10" s="22">
        <v>1537</v>
      </c>
      <c r="O10" s="22">
        <v>1328</v>
      </c>
      <c r="P10" s="22">
        <v>1187</v>
      </c>
      <c r="Q10" s="22">
        <v>876</v>
      </c>
      <c r="R10" s="22">
        <v>614</v>
      </c>
      <c r="S10" s="22">
        <v>405</v>
      </c>
      <c r="T10" s="22">
        <v>282</v>
      </c>
      <c r="U10" s="22">
        <v>175</v>
      </c>
      <c r="V10" s="22">
        <v>196</v>
      </c>
    </row>
    <row r="11" spans="1:22" s="17" customFormat="1" ht="12" x14ac:dyDescent="0.2">
      <c r="A11" s="21" t="s">
        <v>24</v>
      </c>
      <c r="B11" s="19">
        <v>87288</v>
      </c>
      <c r="C11" s="21">
        <f>SUM(D11:V11)</f>
        <v>30809</v>
      </c>
      <c r="D11" s="22">
        <v>549</v>
      </c>
      <c r="E11" s="22">
        <v>2313</v>
      </c>
      <c r="F11" s="22">
        <v>2784</v>
      </c>
      <c r="G11" s="22">
        <v>2821</v>
      </c>
      <c r="H11" s="22">
        <v>2854</v>
      </c>
      <c r="I11" s="22">
        <v>3009</v>
      </c>
      <c r="J11" s="22">
        <v>2843</v>
      </c>
      <c r="K11" s="22">
        <v>2561</v>
      </c>
      <c r="L11" s="22">
        <v>2213</v>
      </c>
      <c r="M11" s="22">
        <v>1948</v>
      </c>
      <c r="N11" s="22">
        <v>1512</v>
      </c>
      <c r="O11" s="22">
        <v>1266</v>
      </c>
      <c r="P11" s="22">
        <v>1106</v>
      </c>
      <c r="Q11" s="22">
        <v>861</v>
      </c>
      <c r="R11" s="22">
        <v>643</v>
      </c>
      <c r="S11" s="22">
        <v>522</v>
      </c>
      <c r="T11" s="22">
        <v>393</v>
      </c>
      <c r="U11" s="22">
        <v>275</v>
      </c>
      <c r="V11" s="22">
        <v>336</v>
      </c>
    </row>
    <row r="12" spans="1:22" s="16" customFormat="1" ht="12" x14ac:dyDescent="0.2">
      <c r="A12" s="19" t="s">
        <v>26</v>
      </c>
      <c r="B12" s="19">
        <v>23554</v>
      </c>
      <c r="C12" s="19">
        <f>SUM(C13:C14)</f>
        <v>16673</v>
      </c>
      <c r="D12" s="20">
        <f>SUM(D13:D14)</f>
        <v>312</v>
      </c>
      <c r="E12" s="20">
        <f t="shared" ref="E12:V12" si="4">SUM(E13:E14)</f>
        <v>1151</v>
      </c>
      <c r="F12" s="20">
        <f t="shared" si="4"/>
        <v>1457</v>
      </c>
      <c r="G12" s="20">
        <f t="shared" si="4"/>
        <v>1461</v>
      </c>
      <c r="H12" s="20">
        <f t="shared" si="4"/>
        <v>1560</v>
      </c>
      <c r="I12" s="20">
        <f t="shared" si="4"/>
        <v>1519</v>
      </c>
      <c r="J12" s="20">
        <f t="shared" si="4"/>
        <v>1435</v>
      </c>
      <c r="K12" s="20">
        <f t="shared" si="4"/>
        <v>1294</v>
      </c>
      <c r="L12" s="20">
        <f t="shared" si="4"/>
        <v>1174</v>
      </c>
      <c r="M12" s="20">
        <f t="shared" si="4"/>
        <v>1047</v>
      </c>
      <c r="N12" s="20">
        <f t="shared" si="4"/>
        <v>901</v>
      </c>
      <c r="O12" s="20">
        <f t="shared" si="4"/>
        <v>789</v>
      </c>
      <c r="P12" s="20">
        <f t="shared" si="4"/>
        <v>681</v>
      </c>
      <c r="Q12" s="20">
        <f t="shared" si="4"/>
        <v>583</v>
      </c>
      <c r="R12" s="20">
        <f t="shared" si="4"/>
        <v>450</v>
      </c>
      <c r="S12" s="20">
        <f t="shared" si="4"/>
        <v>353</v>
      </c>
      <c r="T12" s="20">
        <f t="shared" si="4"/>
        <v>230</v>
      </c>
      <c r="U12" s="20">
        <f t="shared" si="4"/>
        <v>135</v>
      </c>
      <c r="V12" s="20">
        <f t="shared" si="4"/>
        <v>141</v>
      </c>
    </row>
    <row r="13" spans="1:22" s="17" customFormat="1" ht="12" x14ac:dyDescent="0.2">
      <c r="A13" s="21" t="s">
        <v>23</v>
      </c>
      <c r="B13" s="19">
        <v>11943</v>
      </c>
      <c r="C13" s="21">
        <f>SUM(D13:V13)</f>
        <v>8544</v>
      </c>
      <c r="D13" s="22">
        <v>180</v>
      </c>
      <c r="E13" s="22">
        <v>581</v>
      </c>
      <c r="F13" s="22">
        <v>763</v>
      </c>
      <c r="G13" s="22">
        <v>774</v>
      </c>
      <c r="H13" s="22">
        <v>862</v>
      </c>
      <c r="I13" s="22">
        <v>807</v>
      </c>
      <c r="J13" s="22">
        <v>727</v>
      </c>
      <c r="K13" s="22">
        <v>655</v>
      </c>
      <c r="L13" s="22">
        <v>589</v>
      </c>
      <c r="M13" s="22">
        <v>520</v>
      </c>
      <c r="N13" s="22">
        <v>448</v>
      </c>
      <c r="O13" s="22">
        <v>411</v>
      </c>
      <c r="P13" s="22">
        <v>341</v>
      </c>
      <c r="Q13" s="22">
        <v>275</v>
      </c>
      <c r="R13" s="22">
        <v>216</v>
      </c>
      <c r="S13" s="22">
        <v>171</v>
      </c>
      <c r="T13" s="22">
        <v>109</v>
      </c>
      <c r="U13" s="22">
        <v>60</v>
      </c>
      <c r="V13" s="22">
        <v>55</v>
      </c>
    </row>
    <row r="14" spans="1:22" s="17" customFormat="1" ht="12" x14ac:dyDescent="0.2">
      <c r="A14" s="21" t="s">
        <v>24</v>
      </c>
      <c r="B14" s="19">
        <v>11611</v>
      </c>
      <c r="C14" s="21">
        <f>SUM(D14:V14)</f>
        <v>8129</v>
      </c>
      <c r="D14" s="22">
        <v>132</v>
      </c>
      <c r="E14" s="22">
        <v>570</v>
      </c>
      <c r="F14" s="22">
        <v>694</v>
      </c>
      <c r="G14" s="22">
        <v>687</v>
      </c>
      <c r="H14" s="22">
        <v>698</v>
      </c>
      <c r="I14" s="22">
        <v>712</v>
      </c>
      <c r="J14" s="22">
        <v>708</v>
      </c>
      <c r="K14" s="22">
        <v>639</v>
      </c>
      <c r="L14" s="22">
        <v>585</v>
      </c>
      <c r="M14" s="22">
        <v>527</v>
      </c>
      <c r="N14" s="22">
        <v>453</v>
      </c>
      <c r="O14" s="22">
        <v>378</v>
      </c>
      <c r="P14" s="22">
        <v>340</v>
      </c>
      <c r="Q14" s="22">
        <v>308</v>
      </c>
      <c r="R14" s="22">
        <v>234</v>
      </c>
      <c r="S14" s="22">
        <v>182</v>
      </c>
      <c r="T14" s="22">
        <v>121</v>
      </c>
      <c r="U14" s="22">
        <v>75</v>
      </c>
      <c r="V14" s="22">
        <v>86</v>
      </c>
    </row>
    <row r="15" spans="1:22" s="16" customFormat="1" ht="12" x14ac:dyDescent="0.2">
      <c r="A15" s="19" t="s">
        <v>27</v>
      </c>
      <c r="B15" s="19">
        <v>22572</v>
      </c>
      <c r="C15" s="19">
        <f>SUM(C16:C17)</f>
        <v>12449</v>
      </c>
      <c r="D15" s="19">
        <f>SUM(D16:D17)</f>
        <v>203</v>
      </c>
      <c r="E15" s="19">
        <f t="shared" ref="E15:V15" si="5">SUM(E16:E17)</f>
        <v>875</v>
      </c>
      <c r="F15" s="19">
        <f t="shared" si="5"/>
        <v>1167</v>
      </c>
      <c r="G15" s="19">
        <f t="shared" si="5"/>
        <v>1169</v>
      </c>
      <c r="H15" s="19">
        <f t="shared" si="5"/>
        <v>1335</v>
      </c>
      <c r="I15" s="19">
        <f t="shared" si="5"/>
        <v>1238</v>
      </c>
      <c r="J15" s="19">
        <f t="shared" si="5"/>
        <v>1096</v>
      </c>
      <c r="K15" s="19">
        <f t="shared" si="5"/>
        <v>982</v>
      </c>
      <c r="L15" s="19">
        <f t="shared" si="5"/>
        <v>857</v>
      </c>
      <c r="M15" s="19">
        <f t="shared" si="5"/>
        <v>756</v>
      </c>
      <c r="N15" s="19">
        <f t="shared" si="5"/>
        <v>611</v>
      </c>
      <c r="O15" s="19">
        <f t="shared" si="5"/>
        <v>532</v>
      </c>
      <c r="P15" s="19">
        <f t="shared" si="5"/>
        <v>456</v>
      </c>
      <c r="Q15" s="19">
        <f t="shared" si="5"/>
        <v>364</v>
      </c>
      <c r="R15" s="19">
        <f t="shared" si="5"/>
        <v>276</v>
      </c>
      <c r="S15" s="19">
        <f t="shared" si="5"/>
        <v>206</v>
      </c>
      <c r="T15" s="19">
        <f t="shared" si="5"/>
        <v>138</v>
      </c>
      <c r="U15" s="19">
        <f t="shared" si="5"/>
        <v>85</v>
      </c>
      <c r="V15" s="19">
        <f t="shared" si="5"/>
        <v>103</v>
      </c>
    </row>
    <row r="16" spans="1:22" s="17" customFormat="1" ht="12" x14ac:dyDescent="0.2">
      <c r="A16" s="21" t="s">
        <v>23</v>
      </c>
      <c r="B16" s="19">
        <v>11325</v>
      </c>
      <c r="C16" s="21">
        <f>SUM(D16:V16)</f>
        <v>6325</v>
      </c>
      <c r="D16" s="22">
        <v>97</v>
      </c>
      <c r="E16" s="22">
        <v>431</v>
      </c>
      <c r="F16" s="22">
        <v>585</v>
      </c>
      <c r="G16" s="22">
        <v>607</v>
      </c>
      <c r="H16" s="22">
        <v>692</v>
      </c>
      <c r="I16" s="22">
        <v>639</v>
      </c>
      <c r="J16" s="22">
        <v>561</v>
      </c>
      <c r="K16" s="22">
        <v>487</v>
      </c>
      <c r="L16" s="22">
        <v>435</v>
      </c>
      <c r="M16" s="22">
        <v>383</v>
      </c>
      <c r="N16" s="22">
        <v>309</v>
      </c>
      <c r="O16" s="22">
        <v>262</v>
      </c>
      <c r="P16" s="22">
        <v>236</v>
      </c>
      <c r="Q16" s="22">
        <v>195</v>
      </c>
      <c r="R16" s="22">
        <v>139</v>
      </c>
      <c r="S16" s="22">
        <v>105</v>
      </c>
      <c r="T16" s="22">
        <v>68</v>
      </c>
      <c r="U16" s="22">
        <v>42</v>
      </c>
      <c r="V16" s="22">
        <v>52</v>
      </c>
    </row>
    <row r="17" spans="1:22" s="17" customFormat="1" ht="12" x14ac:dyDescent="0.2">
      <c r="A17" s="21" t="s">
        <v>24</v>
      </c>
      <c r="B17" s="19">
        <v>11247</v>
      </c>
      <c r="C17" s="21">
        <f>SUM(D17:V17)</f>
        <v>6124</v>
      </c>
      <c r="D17" s="22">
        <v>106</v>
      </c>
      <c r="E17" s="22">
        <v>444</v>
      </c>
      <c r="F17" s="22">
        <v>582</v>
      </c>
      <c r="G17" s="22">
        <v>562</v>
      </c>
      <c r="H17" s="22">
        <v>643</v>
      </c>
      <c r="I17" s="22">
        <v>599</v>
      </c>
      <c r="J17" s="22">
        <v>535</v>
      </c>
      <c r="K17" s="22">
        <v>495</v>
      </c>
      <c r="L17" s="22">
        <v>422</v>
      </c>
      <c r="M17" s="22">
        <v>373</v>
      </c>
      <c r="N17" s="22">
        <v>302</v>
      </c>
      <c r="O17" s="22">
        <v>270</v>
      </c>
      <c r="P17" s="22">
        <v>220</v>
      </c>
      <c r="Q17" s="22">
        <v>169</v>
      </c>
      <c r="R17" s="22">
        <v>137</v>
      </c>
      <c r="S17" s="22">
        <v>101</v>
      </c>
      <c r="T17" s="22">
        <v>70</v>
      </c>
      <c r="U17" s="22">
        <v>43</v>
      </c>
      <c r="V17" s="22">
        <v>51</v>
      </c>
    </row>
    <row r="18" spans="1:22" s="16" customFormat="1" ht="12" x14ac:dyDescent="0.2">
      <c r="A18" s="19" t="s">
        <v>28</v>
      </c>
      <c r="B18" s="19">
        <v>30214</v>
      </c>
      <c r="C18" s="19">
        <f>SUM(C19:C20)</f>
        <v>10884</v>
      </c>
      <c r="D18" s="19">
        <f>SUM(D19:D20)</f>
        <v>206</v>
      </c>
      <c r="E18" s="19">
        <f t="shared" ref="E18:V18" si="6">SUM(E19:E20)</f>
        <v>812</v>
      </c>
      <c r="F18" s="19">
        <f t="shared" si="6"/>
        <v>1021</v>
      </c>
      <c r="G18" s="19">
        <f t="shared" si="6"/>
        <v>1000</v>
      </c>
      <c r="H18" s="19">
        <f t="shared" si="6"/>
        <v>1145</v>
      </c>
      <c r="I18" s="19">
        <f t="shared" si="6"/>
        <v>1062</v>
      </c>
      <c r="J18" s="19">
        <f t="shared" si="6"/>
        <v>930</v>
      </c>
      <c r="K18" s="19">
        <f t="shared" si="6"/>
        <v>761</v>
      </c>
      <c r="L18" s="19">
        <f t="shared" si="6"/>
        <v>752</v>
      </c>
      <c r="M18" s="19">
        <f t="shared" si="6"/>
        <v>673</v>
      </c>
      <c r="N18" s="19">
        <f t="shared" si="6"/>
        <v>602</v>
      </c>
      <c r="O18" s="19">
        <f t="shared" si="6"/>
        <v>465</v>
      </c>
      <c r="P18" s="19">
        <f t="shared" si="6"/>
        <v>398</v>
      </c>
      <c r="Q18" s="19">
        <f t="shared" si="6"/>
        <v>335</v>
      </c>
      <c r="R18" s="19">
        <f t="shared" si="6"/>
        <v>239</v>
      </c>
      <c r="S18" s="19">
        <f t="shared" si="6"/>
        <v>174</v>
      </c>
      <c r="T18" s="19">
        <f t="shared" si="6"/>
        <v>129</v>
      </c>
      <c r="U18" s="19">
        <f t="shared" si="6"/>
        <v>83</v>
      </c>
      <c r="V18" s="19">
        <f t="shared" si="6"/>
        <v>97</v>
      </c>
    </row>
    <row r="19" spans="1:22" s="17" customFormat="1" ht="12" x14ac:dyDescent="0.2">
      <c r="A19" s="21" t="s">
        <v>23</v>
      </c>
      <c r="B19" s="19">
        <v>15078</v>
      </c>
      <c r="C19" s="21">
        <f>SUM(D19:V19)</f>
        <v>5550</v>
      </c>
      <c r="D19" s="22">
        <v>103</v>
      </c>
      <c r="E19" s="22">
        <v>413</v>
      </c>
      <c r="F19" s="22">
        <v>523</v>
      </c>
      <c r="G19" s="22">
        <v>518</v>
      </c>
      <c r="H19" s="22">
        <v>578</v>
      </c>
      <c r="I19" s="22">
        <v>535</v>
      </c>
      <c r="J19" s="22">
        <v>483</v>
      </c>
      <c r="K19" s="22">
        <v>393</v>
      </c>
      <c r="L19" s="22">
        <v>380</v>
      </c>
      <c r="M19" s="22">
        <v>344</v>
      </c>
      <c r="N19" s="22">
        <v>316</v>
      </c>
      <c r="O19" s="22">
        <v>250</v>
      </c>
      <c r="P19" s="22">
        <v>211</v>
      </c>
      <c r="Q19" s="22">
        <v>171</v>
      </c>
      <c r="R19" s="22">
        <v>120</v>
      </c>
      <c r="S19" s="22">
        <v>82</v>
      </c>
      <c r="T19" s="22">
        <v>58</v>
      </c>
      <c r="U19" s="22">
        <v>36</v>
      </c>
      <c r="V19" s="22">
        <v>36</v>
      </c>
    </row>
    <row r="20" spans="1:22" s="17" customFormat="1" ht="12" x14ac:dyDescent="0.2">
      <c r="A20" s="21" t="s">
        <v>24</v>
      </c>
      <c r="B20" s="19">
        <v>15136</v>
      </c>
      <c r="C20" s="21">
        <f>SUM(D20:V20)</f>
        <v>5334</v>
      </c>
      <c r="D20" s="22">
        <v>103</v>
      </c>
      <c r="E20" s="22">
        <v>399</v>
      </c>
      <c r="F20" s="22">
        <v>498</v>
      </c>
      <c r="G20" s="22">
        <v>482</v>
      </c>
      <c r="H20" s="22">
        <v>567</v>
      </c>
      <c r="I20" s="22">
        <v>527</v>
      </c>
      <c r="J20" s="22">
        <v>447</v>
      </c>
      <c r="K20" s="22">
        <v>368</v>
      </c>
      <c r="L20" s="22">
        <v>372</v>
      </c>
      <c r="M20" s="22">
        <v>329</v>
      </c>
      <c r="N20" s="22">
        <v>286</v>
      </c>
      <c r="O20" s="22">
        <v>215</v>
      </c>
      <c r="P20" s="22">
        <v>187</v>
      </c>
      <c r="Q20" s="22">
        <v>164</v>
      </c>
      <c r="R20" s="22">
        <v>119</v>
      </c>
      <c r="S20" s="22">
        <v>92</v>
      </c>
      <c r="T20" s="22">
        <v>71</v>
      </c>
      <c r="U20" s="22">
        <v>47</v>
      </c>
      <c r="V20" s="22">
        <v>61</v>
      </c>
    </row>
    <row r="21" spans="1:22" s="16" customFormat="1" ht="12" x14ac:dyDescent="0.2">
      <c r="A21" s="19" t="s">
        <v>29</v>
      </c>
      <c r="B21" s="19">
        <v>147982</v>
      </c>
      <c r="C21" s="19">
        <f>SUM(C22:C23)</f>
        <v>54564</v>
      </c>
      <c r="D21" s="19">
        <f>SUM(D22:D23)</f>
        <v>1160</v>
      </c>
      <c r="E21" s="19">
        <f t="shared" ref="E21:V21" si="7">SUM(E22:E23)</f>
        <v>4331</v>
      </c>
      <c r="F21" s="19">
        <f t="shared" si="7"/>
        <v>5279</v>
      </c>
      <c r="G21" s="19">
        <f t="shared" si="7"/>
        <v>5158</v>
      </c>
      <c r="H21" s="19">
        <f t="shared" si="7"/>
        <v>5291</v>
      </c>
      <c r="I21" s="19">
        <f t="shared" si="7"/>
        <v>5455</v>
      </c>
      <c r="J21" s="19">
        <f t="shared" si="7"/>
        <v>5153</v>
      </c>
      <c r="K21" s="19">
        <f t="shared" si="7"/>
        <v>4571</v>
      </c>
      <c r="L21" s="19">
        <f t="shared" si="7"/>
        <v>4045</v>
      </c>
      <c r="M21" s="19">
        <f t="shared" si="7"/>
        <v>3714</v>
      </c>
      <c r="N21" s="19">
        <f t="shared" si="7"/>
        <v>3412</v>
      </c>
      <c r="O21" s="19">
        <f t="shared" si="7"/>
        <v>2387</v>
      </c>
      <c r="P21" s="19">
        <f t="shared" si="7"/>
        <v>1655</v>
      </c>
      <c r="Q21" s="19">
        <f t="shared" si="7"/>
        <v>1061</v>
      </c>
      <c r="R21" s="19">
        <f t="shared" si="7"/>
        <v>659</v>
      </c>
      <c r="S21" s="19">
        <f t="shared" si="7"/>
        <v>452</v>
      </c>
      <c r="T21" s="19">
        <f t="shared" si="7"/>
        <v>326</v>
      </c>
      <c r="U21" s="19">
        <f t="shared" si="7"/>
        <v>210</v>
      </c>
      <c r="V21" s="19">
        <f t="shared" si="7"/>
        <v>245</v>
      </c>
    </row>
    <row r="22" spans="1:22" s="17" customFormat="1" ht="12" x14ac:dyDescent="0.2">
      <c r="A22" s="21" t="s">
        <v>23</v>
      </c>
      <c r="B22" s="19">
        <v>72261</v>
      </c>
      <c r="C22" s="21">
        <f>SUM(D22:V22)</f>
        <v>27300</v>
      </c>
      <c r="D22" s="22">
        <v>605</v>
      </c>
      <c r="E22" s="22">
        <v>2274</v>
      </c>
      <c r="F22" s="22">
        <v>2736</v>
      </c>
      <c r="G22" s="22">
        <v>2629</v>
      </c>
      <c r="H22" s="22">
        <v>2702</v>
      </c>
      <c r="I22" s="22">
        <v>2677</v>
      </c>
      <c r="J22" s="22">
        <v>2568</v>
      </c>
      <c r="K22" s="22">
        <v>2239</v>
      </c>
      <c r="L22" s="22">
        <v>1952</v>
      </c>
      <c r="M22" s="22">
        <v>1781</v>
      </c>
      <c r="N22" s="22">
        <v>1676</v>
      </c>
      <c r="O22" s="22">
        <v>1227</v>
      </c>
      <c r="P22" s="22">
        <v>865</v>
      </c>
      <c r="Q22" s="22">
        <v>532</v>
      </c>
      <c r="R22" s="22">
        <v>330</v>
      </c>
      <c r="S22" s="22">
        <v>194</v>
      </c>
      <c r="T22" s="22">
        <v>132</v>
      </c>
      <c r="U22" s="22">
        <v>84</v>
      </c>
      <c r="V22" s="22">
        <v>97</v>
      </c>
    </row>
    <row r="23" spans="1:22" s="17" customFormat="1" ht="12" x14ac:dyDescent="0.2">
      <c r="A23" s="21" t="s">
        <v>24</v>
      </c>
      <c r="B23" s="19">
        <v>75721</v>
      </c>
      <c r="C23" s="21">
        <f>SUM(D23:V23)</f>
        <v>27264</v>
      </c>
      <c r="D23" s="22">
        <v>555</v>
      </c>
      <c r="E23" s="22">
        <v>2057</v>
      </c>
      <c r="F23" s="22">
        <v>2543</v>
      </c>
      <c r="G23" s="22">
        <v>2529</v>
      </c>
      <c r="H23" s="22">
        <v>2589</v>
      </c>
      <c r="I23" s="22">
        <v>2778</v>
      </c>
      <c r="J23" s="22">
        <v>2585</v>
      </c>
      <c r="K23" s="22">
        <v>2332</v>
      </c>
      <c r="L23" s="22">
        <v>2093</v>
      </c>
      <c r="M23" s="22">
        <v>1933</v>
      </c>
      <c r="N23" s="22">
        <v>1736</v>
      </c>
      <c r="O23" s="22">
        <v>1160</v>
      </c>
      <c r="P23" s="22">
        <v>790</v>
      </c>
      <c r="Q23" s="22">
        <v>529</v>
      </c>
      <c r="R23" s="22">
        <v>329</v>
      </c>
      <c r="S23" s="22">
        <v>258</v>
      </c>
      <c r="T23" s="22">
        <v>194</v>
      </c>
      <c r="U23" s="22">
        <v>126</v>
      </c>
      <c r="V23" s="22">
        <v>148</v>
      </c>
    </row>
    <row r="24" spans="1:22" s="16" customFormat="1" ht="12" x14ac:dyDescent="0.2">
      <c r="A24" s="9" t="s">
        <v>30</v>
      </c>
      <c r="B24" s="9">
        <v>395144</v>
      </c>
      <c r="C24" s="9">
        <f>SUM(C25:C26)</f>
        <v>156330</v>
      </c>
      <c r="D24" s="9">
        <f t="shared" ref="D24:V24" si="8">SUM(D25:D26)</f>
        <v>3019</v>
      </c>
      <c r="E24" s="9">
        <f t="shared" si="8"/>
        <v>11850</v>
      </c>
      <c r="F24" s="9">
        <f t="shared" si="8"/>
        <v>14650</v>
      </c>
      <c r="G24" s="9">
        <f t="shared" si="8"/>
        <v>14579</v>
      </c>
      <c r="H24" s="9">
        <f t="shared" si="8"/>
        <v>15149</v>
      </c>
      <c r="I24" s="9">
        <f t="shared" si="8"/>
        <v>15284</v>
      </c>
      <c r="J24" s="9">
        <f t="shared" si="8"/>
        <v>14355</v>
      </c>
      <c r="K24" s="9">
        <f t="shared" si="8"/>
        <v>12722</v>
      </c>
      <c r="L24" s="9">
        <f t="shared" si="8"/>
        <v>11232</v>
      </c>
      <c r="M24" s="9">
        <f t="shared" si="8"/>
        <v>10013</v>
      </c>
      <c r="N24" s="9">
        <f t="shared" si="8"/>
        <v>8575</v>
      </c>
      <c r="O24" s="9">
        <f t="shared" si="8"/>
        <v>6767</v>
      </c>
      <c r="P24" s="9">
        <f t="shared" si="8"/>
        <v>5483</v>
      </c>
      <c r="Q24" s="9">
        <f t="shared" si="8"/>
        <v>4080</v>
      </c>
      <c r="R24" s="9">
        <f t="shared" si="8"/>
        <v>2881</v>
      </c>
      <c r="S24" s="9">
        <f t="shared" si="8"/>
        <v>2112</v>
      </c>
      <c r="T24" s="9">
        <f t="shared" si="8"/>
        <v>1498</v>
      </c>
      <c r="U24" s="9">
        <f t="shared" si="8"/>
        <v>963</v>
      </c>
      <c r="V24" s="9">
        <f t="shared" si="8"/>
        <v>1118</v>
      </c>
    </row>
    <row r="25" spans="1:22" s="17" customFormat="1" ht="12" x14ac:dyDescent="0.2">
      <c r="A25" s="9" t="s">
        <v>23</v>
      </c>
      <c r="B25" s="9">
        <v>194141</v>
      </c>
      <c r="C25" s="10">
        <f>SUM(C10,C13,C16,C19,C22)</f>
        <v>78670</v>
      </c>
      <c r="D25" s="10">
        <f t="shared" ref="D25:V25" si="9">SUM(D10,D13,D16,D19,D22)</f>
        <v>1574</v>
      </c>
      <c r="E25" s="10">
        <f t="shared" si="9"/>
        <v>6067</v>
      </c>
      <c r="F25" s="10">
        <f t="shared" si="9"/>
        <v>7549</v>
      </c>
      <c r="G25" s="10">
        <f t="shared" si="9"/>
        <v>7498</v>
      </c>
      <c r="H25" s="10">
        <f t="shared" si="9"/>
        <v>7798</v>
      </c>
      <c r="I25" s="10">
        <f t="shared" si="9"/>
        <v>7659</v>
      </c>
      <c r="J25" s="10">
        <f t="shared" si="9"/>
        <v>7237</v>
      </c>
      <c r="K25" s="10">
        <f t="shared" si="9"/>
        <v>6327</v>
      </c>
      <c r="L25" s="10">
        <f t="shared" si="9"/>
        <v>5547</v>
      </c>
      <c r="M25" s="10">
        <f t="shared" si="9"/>
        <v>4903</v>
      </c>
      <c r="N25" s="10">
        <f t="shared" si="9"/>
        <v>4286</v>
      </c>
      <c r="O25" s="10">
        <f t="shared" si="9"/>
        <v>3478</v>
      </c>
      <c r="P25" s="10">
        <f t="shared" si="9"/>
        <v>2840</v>
      </c>
      <c r="Q25" s="10">
        <f t="shared" si="9"/>
        <v>2049</v>
      </c>
      <c r="R25" s="10">
        <f t="shared" si="9"/>
        <v>1419</v>
      </c>
      <c r="S25" s="10">
        <f t="shared" si="9"/>
        <v>957</v>
      </c>
      <c r="T25" s="10">
        <f t="shared" si="9"/>
        <v>649</v>
      </c>
      <c r="U25" s="10">
        <f t="shared" si="9"/>
        <v>397</v>
      </c>
      <c r="V25" s="10">
        <f t="shared" si="9"/>
        <v>436</v>
      </c>
    </row>
    <row r="26" spans="1:22" s="17" customFormat="1" ht="12" x14ac:dyDescent="0.2">
      <c r="A26" s="9" t="s">
        <v>24</v>
      </c>
      <c r="B26" s="9">
        <v>201003</v>
      </c>
      <c r="C26" s="10">
        <f>SUM(C11,C14,C17,C20,C23)</f>
        <v>77660</v>
      </c>
      <c r="D26" s="10">
        <f t="shared" ref="D26:V26" si="10">SUM(D11,D14,D17,D20,D23)</f>
        <v>1445</v>
      </c>
      <c r="E26" s="10">
        <f t="shared" si="10"/>
        <v>5783</v>
      </c>
      <c r="F26" s="10">
        <f t="shared" si="10"/>
        <v>7101</v>
      </c>
      <c r="G26" s="10">
        <f t="shared" si="10"/>
        <v>7081</v>
      </c>
      <c r="H26" s="10">
        <f t="shared" si="10"/>
        <v>7351</v>
      </c>
      <c r="I26" s="10">
        <f t="shared" si="10"/>
        <v>7625</v>
      </c>
      <c r="J26" s="10">
        <f t="shared" si="10"/>
        <v>7118</v>
      </c>
      <c r="K26" s="10">
        <f t="shared" si="10"/>
        <v>6395</v>
      </c>
      <c r="L26" s="10">
        <f t="shared" si="10"/>
        <v>5685</v>
      </c>
      <c r="M26" s="10">
        <f t="shared" si="10"/>
        <v>5110</v>
      </c>
      <c r="N26" s="10">
        <f t="shared" si="10"/>
        <v>4289</v>
      </c>
      <c r="O26" s="10">
        <f t="shared" si="10"/>
        <v>3289</v>
      </c>
      <c r="P26" s="10">
        <f t="shared" si="10"/>
        <v>2643</v>
      </c>
      <c r="Q26" s="10">
        <f t="shared" si="10"/>
        <v>2031</v>
      </c>
      <c r="R26" s="10">
        <f t="shared" si="10"/>
        <v>1462</v>
      </c>
      <c r="S26" s="10">
        <f t="shared" si="10"/>
        <v>1155</v>
      </c>
      <c r="T26" s="10">
        <f t="shared" si="10"/>
        <v>849</v>
      </c>
      <c r="U26" s="10">
        <f t="shared" si="10"/>
        <v>566</v>
      </c>
      <c r="V26" s="10">
        <f t="shared" si="10"/>
        <v>682</v>
      </c>
    </row>
    <row r="27" spans="1:22" s="16" customFormat="1" ht="12" x14ac:dyDescent="0.2">
      <c r="A27" s="19" t="s">
        <v>31</v>
      </c>
      <c r="B27" s="19">
        <v>33751</v>
      </c>
      <c r="C27" s="19">
        <f>SUM(C28:C29)</f>
        <v>23947</v>
      </c>
      <c r="D27" s="19">
        <f>SUM(D28:D29)</f>
        <v>465</v>
      </c>
      <c r="E27" s="19">
        <f t="shared" ref="E27:V27" si="11">SUM(E28:E29)</f>
        <v>1831</v>
      </c>
      <c r="F27" s="19">
        <f t="shared" si="11"/>
        <v>2166</v>
      </c>
      <c r="G27" s="19">
        <f t="shared" si="11"/>
        <v>2184</v>
      </c>
      <c r="H27" s="19">
        <f t="shared" si="11"/>
        <v>2382</v>
      </c>
      <c r="I27" s="19">
        <f t="shared" si="11"/>
        <v>2218</v>
      </c>
      <c r="J27" s="19">
        <f t="shared" si="11"/>
        <v>2029</v>
      </c>
      <c r="K27" s="19">
        <f t="shared" si="11"/>
        <v>1798</v>
      </c>
      <c r="L27" s="19">
        <f t="shared" si="11"/>
        <v>1616</v>
      </c>
      <c r="M27" s="19">
        <f t="shared" si="11"/>
        <v>1453</v>
      </c>
      <c r="N27" s="19">
        <f t="shared" si="11"/>
        <v>1203</v>
      </c>
      <c r="O27" s="19">
        <f t="shared" si="11"/>
        <v>1060</v>
      </c>
      <c r="P27" s="19">
        <f t="shared" si="11"/>
        <v>948</v>
      </c>
      <c r="Q27" s="19">
        <f t="shared" si="11"/>
        <v>803</v>
      </c>
      <c r="R27" s="19">
        <f t="shared" si="11"/>
        <v>601</v>
      </c>
      <c r="S27" s="19">
        <f t="shared" si="11"/>
        <v>459</v>
      </c>
      <c r="T27" s="19">
        <f t="shared" si="11"/>
        <v>329</v>
      </c>
      <c r="U27" s="19">
        <f t="shared" si="11"/>
        <v>214</v>
      </c>
      <c r="V27" s="19">
        <f t="shared" si="11"/>
        <v>188</v>
      </c>
    </row>
    <row r="28" spans="1:22" s="17" customFormat="1" ht="12" x14ac:dyDescent="0.2">
      <c r="A28" s="21" t="s">
        <v>23</v>
      </c>
      <c r="B28" s="19">
        <v>17113</v>
      </c>
      <c r="C28" s="21">
        <f>SUM(D28:V28)</f>
        <v>12252</v>
      </c>
      <c r="D28" s="22">
        <v>233</v>
      </c>
      <c r="E28" s="22">
        <v>958</v>
      </c>
      <c r="F28" s="22">
        <v>1132</v>
      </c>
      <c r="G28" s="22">
        <v>1132</v>
      </c>
      <c r="H28" s="22">
        <v>1221</v>
      </c>
      <c r="I28" s="22">
        <v>1142</v>
      </c>
      <c r="J28" s="22">
        <v>1048</v>
      </c>
      <c r="K28" s="22">
        <v>917</v>
      </c>
      <c r="L28" s="22">
        <v>822</v>
      </c>
      <c r="M28" s="22">
        <v>733</v>
      </c>
      <c r="N28" s="22">
        <v>626</v>
      </c>
      <c r="O28" s="22">
        <v>550</v>
      </c>
      <c r="P28" s="22">
        <v>472</v>
      </c>
      <c r="Q28" s="22">
        <v>408</v>
      </c>
      <c r="R28" s="22">
        <v>293</v>
      </c>
      <c r="S28" s="22">
        <v>219</v>
      </c>
      <c r="T28" s="22">
        <v>160</v>
      </c>
      <c r="U28" s="22">
        <v>98</v>
      </c>
      <c r="V28" s="22">
        <v>88</v>
      </c>
    </row>
    <row r="29" spans="1:22" s="17" customFormat="1" ht="12" x14ac:dyDescent="0.2">
      <c r="A29" s="21" t="s">
        <v>24</v>
      </c>
      <c r="B29" s="19">
        <v>16638</v>
      </c>
      <c r="C29" s="21">
        <f>SUM(D29:V29)</f>
        <v>11695</v>
      </c>
      <c r="D29" s="22">
        <v>232</v>
      </c>
      <c r="E29" s="22">
        <v>873</v>
      </c>
      <c r="F29" s="22">
        <v>1034</v>
      </c>
      <c r="G29" s="22">
        <v>1052</v>
      </c>
      <c r="H29" s="22">
        <v>1161</v>
      </c>
      <c r="I29" s="22">
        <v>1076</v>
      </c>
      <c r="J29" s="22">
        <v>981</v>
      </c>
      <c r="K29" s="22">
        <v>881</v>
      </c>
      <c r="L29" s="22">
        <v>794</v>
      </c>
      <c r="M29" s="22">
        <v>720</v>
      </c>
      <c r="N29" s="22">
        <v>577</v>
      </c>
      <c r="O29" s="22">
        <v>510</v>
      </c>
      <c r="P29" s="22">
        <v>476</v>
      </c>
      <c r="Q29" s="22">
        <v>395</v>
      </c>
      <c r="R29" s="22">
        <v>308</v>
      </c>
      <c r="S29" s="22">
        <v>240</v>
      </c>
      <c r="T29" s="22">
        <v>169</v>
      </c>
      <c r="U29" s="22">
        <v>116</v>
      </c>
      <c r="V29" s="22">
        <v>100</v>
      </c>
    </row>
    <row r="30" spans="1:22" s="16" customFormat="1" ht="12" x14ac:dyDescent="0.2">
      <c r="A30" s="19" t="s">
        <v>32</v>
      </c>
      <c r="B30" s="19">
        <v>6092</v>
      </c>
      <c r="C30" s="19">
        <f>SUM(C31:C32)</f>
        <v>4977</v>
      </c>
      <c r="D30" s="19">
        <f>SUM(D31:D32)</f>
        <v>84</v>
      </c>
      <c r="E30" s="19">
        <f t="shared" ref="E30:V30" si="12">SUM(E31:E32)</f>
        <v>317</v>
      </c>
      <c r="F30" s="19">
        <f t="shared" si="12"/>
        <v>410</v>
      </c>
      <c r="G30" s="19">
        <f t="shared" si="12"/>
        <v>453</v>
      </c>
      <c r="H30" s="19">
        <f t="shared" si="12"/>
        <v>476</v>
      </c>
      <c r="I30" s="19">
        <f t="shared" si="12"/>
        <v>402</v>
      </c>
      <c r="J30" s="19">
        <f t="shared" si="12"/>
        <v>390</v>
      </c>
      <c r="K30" s="19">
        <f t="shared" si="12"/>
        <v>352</v>
      </c>
      <c r="L30" s="19">
        <f t="shared" si="12"/>
        <v>330</v>
      </c>
      <c r="M30" s="19">
        <f t="shared" si="12"/>
        <v>309</v>
      </c>
      <c r="N30" s="19">
        <f t="shared" si="12"/>
        <v>307</v>
      </c>
      <c r="O30" s="19">
        <f t="shared" si="12"/>
        <v>254</v>
      </c>
      <c r="P30" s="19">
        <f t="shared" si="12"/>
        <v>213</v>
      </c>
      <c r="Q30" s="19">
        <f t="shared" si="12"/>
        <v>196</v>
      </c>
      <c r="R30" s="19">
        <f t="shared" si="12"/>
        <v>161</v>
      </c>
      <c r="S30" s="19">
        <f t="shared" si="12"/>
        <v>128</v>
      </c>
      <c r="T30" s="19">
        <f t="shared" si="12"/>
        <v>91</v>
      </c>
      <c r="U30" s="19">
        <f t="shared" si="12"/>
        <v>56</v>
      </c>
      <c r="V30" s="19">
        <f t="shared" si="12"/>
        <v>48</v>
      </c>
    </row>
    <row r="31" spans="1:22" s="17" customFormat="1" ht="12" x14ac:dyDescent="0.2">
      <c r="A31" s="21" t="s">
        <v>23</v>
      </c>
      <c r="B31" s="19">
        <v>3110</v>
      </c>
      <c r="C31" s="21">
        <f>SUM(D31:V31)</f>
        <v>2551</v>
      </c>
      <c r="D31" s="22">
        <v>40</v>
      </c>
      <c r="E31" s="22">
        <v>168</v>
      </c>
      <c r="F31" s="22">
        <v>221</v>
      </c>
      <c r="G31" s="22">
        <v>245</v>
      </c>
      <c r="H31" s="22">
        <v>263</v>
      </c>
      <c r="I31" s="22">
        <v>210</v>
      </c>
      <c r="J31" s="22">
        <v>199</v>
      </c>
      <c r="K31" s="22">
        <v>161</v>
      </c>
      <c r="L31" s="22">
        <v>164</v>
      </c>
      <c r="M31" s="22">
        <v>152</v>
      </c>
      <c r="N31" s="22">
        <v>152</v>
      </c>
      <c r="O31" s="22">
        <v>127</v>
      </c>
      <c r="P31" s="22">
        <v>115</v>
      </c>
      <c r="Q31" s="22">
        <v>97</v>
      </c>
      <c r="R31" s="22">
        <v>73</v>
      </c>
      <c r="S31" s="22">
        <v>66</v>
      </c>
      <c r="T31" s="22">
        <v>47</v>
      </c>
      <c r="U31" s="22">
        <v>29</v>
      </c>
      <c r="V31" s="22">
        <v>22</v>
      </c>
    </row>
    <row r="32" spans="1:22" s="17" customFormat="1" ht="12" x14ac:dyDescent="0.2">
      <c r="A32" s="21" t="s">
        <v>24</v>
      </c>
      <c r="B32" s="19">
        <v>2982</v>
      </c>
      <c r="C32" s="21">
        <f>SUM(D32:V32)</f>
        <v>2426</v>
      </c>
      <c r="D32" s="22">
        <v>44</v>
      </c>
      <c r="E32" s="22">
        <v>149</v>
      </c>
      <c r="F32" s="22">
        <v>189</v>
      </c>
      <c r="G32" s="22">
        <v>208</v>
      </c>
      <c r="H32" s="22">
        <v>213</v>
      </c>
      <c r="I32" s="22">
        <v>192</v>
      </c>
      <c r="J32" s="22">
        <v>191</v>
      </c>
      <c r="K32" s="22">
        <v>191</v>
      </c>
      <c r="L32" s="22">
        <v>166</v>
      </c>
      <c r="M32" s="22">
        <v>157</v>
      </c>
      <c r="N32" s="22">
        <v>155</v>
      </c>
      <c r="O32" s="22">
        <v>127</v>
      </c>
      <c r="P32" s="22">
        <v>98</v>
      </c>
      <c r="Q32" s="22">
        <v>99</v>
      </c>
      <c r="R32" s="22">
        <v>88</v>
      </c>
      <c r="S32" s="22">
        <v>62</v>
      </c>
      <c r="T32" s="22">
        <v>44</v>
      </c>
      <c r="U32" s="22">
        <v>27</v>
      </c>
      <c r="V32" s="22">
        <v>26</v>
      </c>
    </row>
    <row r="33" spans="1:22" s="16" customFormat="1" ht="12" x14ac:dyDescent="0.2">
      <c r="A33" s="19" t="s">
        <v>33</v>
      </c>
      <c r="B33" s="19">
        <v>133760</v>
      </c>
      <c r="C33" s="19">
        <f>SUM(C34:C35)</f>
        <v>74357</v>
      </c>
      <c r="D33" s="19">
        <f>SUM(D34:D35)</f>
        <v>1653</v>
      </c>
      <c r="E33" s="19">
        <f t="shared" ref="E33:V33" si="13">SUM(E34:E35)</f>
        <v>6249</v>
      </c>
      <c r="F33" s="19">
        <f t="shared" si="13"/>
        <v>7065</v>
      </c>
      <c r="G33" s="19">
        <f t="shared" si="13"/>
        <v>6975</v>
      </c>
      <c r="H33" s="19">
        <f t="shared" si="13"/>
        <v>7501</v>
      </c>
      <c r="I33" s="19">
        <f t="shared" si="13"/>
        <v>7311</v>
      </c>
      <c r="J33" s="19">
        <f t="shared" si="13"/>
        <v>6678</v>
      </c>
      <c r="K33" s="19">
        <f t="shared" si="13"/>
        <v>6095</v>
      </c>
      <c r="L33" s="19">
        <f t="shared" si="13"/>
        <v>5317</v>
      </c>
      <c r="M33" s="19">
        <f t="shared" si="13"/>
        <v>4590</v>
      </c>
      <c r="N33" s="19">
        <f t="shared" si="13"/>
        <v>3763</v>
      </c>
      <c r="O33" s="19">
        <f t="shared" si="13"/>
        <v>3122</v>
      </c>
      <c r="P33" s="19">
        <f t="shared" si="13"/>
        <v>2520</v>
      </c>
      <c r="Q33" s="19">
        <f t="shared" si="13"/>
        <v>1866</v>
      </c>
      <c r="R33" s="19">
        <f t="shared" si="13"/>
        <v>1290</v>
      </c>
      <c r="S33" s="19">
        <f t="shared" si="13"/>
        <v>928</v>
      </c>
      <c r="T33" s="19">
        <f t="shared" si="13"/>
        <v>638</v>
      </c>
      <c r="U33" s="19">
        <f t="shared" si="13"/>
        <v>429</v>
      </c>
      <c r="V33" s="19">
        <f t="shared" si="13"/>
        <v>367</v>
      </c>
    </row>
    <row r="34" spans="1:22" s="17" customFormat="1" ht="12" x14ac:dyDescent="0.2">
      <c r="A34" s="21" t="s">
        <v>23</v>
      </c>
      <c r="B34" s="19">
        <v>67611</v>
      </c>
      <c r="C34" s="21">
        <f>SUM(D34:V34)</f>
        <v>38050</v>
      </c>
      <c r="D34" s="22">
        <v>820</v>
      </c>
      <c r="E34" s="22">
        <v>3193</v>
      </c>
      <c r="F34" s="22">
        <v>3613</v>
      </c>
      <c r="G34" s="22">
        <v>3613</v>
      </c>
      <c r="H34" s="22">
        <v>3867</v>
      </c>
      <c r="I34" s="22">
        <v>3756</v>
      </c>
      <c r="J34" s="22">
        <v>3405</v>
      </c>
      <c r="K34" s="22">
        <v>3081</v>
      </c>
      <c r="L34" s="22">
        <v>2667</v>
      </c>
      <c r="M34" s="22">
        <v>2323</v>
      </c>
      <c r="N34" s="22">
        <v>1975</v>
      </c>
      <c r="O34" s="22">
        <v>1646</v>
      </c>
      <c r="P34" s="22">
        <v>1353</v>
      </c>
      <c r="Q34" s="22">
        <v>964</v>
      </c>
      <c r="R34" s="22">
        <v>627</v>
      </c>
      <c r="S34" s="22">
        <v>472</v>
      </c>
      <c r="T34" s="22">
        <v>315</v>
      </c>
      <c r="U34" s="22">
        <v>195</v>
      </c>
      <c r="V34" s="22">
        <v>165</v>
      </c>
    </row>
    <row r="35" spans="1:22" s="17" customFormat="1" ht="12" x14ac:dyDescent="0.2">
      <c r="A35" s="21" t="s">
        <v>24</v>
      </c>
      <c r="B35" s="19">
        <v>66149</v>
      </c>
      <c r="C35" s="21">
        <f>SUM(D35:V35)</f>
        <v>36307</v>
      </c>
      <c r="D35" s="22">
        <v>833</v>
      </c>
      <c r="E35" s="22">
        <v>3056</v>
      </c>
      <c r="F35" s="22">
        <v>3452</v>
      </c>
      <c r="G35" s="22">
        <v>3362</v>
      </c>
      <c r="H35" s="22">
        <v>3634</v>
      </c>
      <c r="I35" s="22">
        <v>3555</v>
      </c>
      <c r="J35" s="22">
        <v>3273</v>
      </c>
      <c r="K35" s="22">
        <v>3014</v>
      </c>
      <c r="L35" s="22">
        <v>2650</v>
      </c>
      <c r="M35" s="22">
        <v>2267</v>
      </c>
      <c r="N35" s="22">
        <v>1788</v>
      </c>
      <c r="O35" s="22">
        <v>1476</v>
      </c>
      <c r="P35" s="22">
        <v>1167</v>
      </c>
      <c r="Q35" s="22">
        <v>902</v>
      </c>
      <c r="R35" s="22">
        <v>663</v>
      </c>
      <c r="S35" s="22">
        <v>456</v>
      </c>
      <c r="T35" s="22">
        <v>323</v>
      </c>
      <c r="U35" s="22">
        <v>234</v>
      </c>
      <c r="V35" s="22">
        <v>202</v>
      </c>
    </row>
    <row r="36" spans="1:22" s="16" customFormat="1" ht="12" x14ac:dyDescent="0.2">
      <c r="A36" s="9" t="s">
        <v>34</v>
      </c>
      <c r="B36" s="9">
        <v>173603</v>
      </c>
      <c r="C36" s="9">
        <f>SUM(C37:C38)</f>
        <v>103281</v>
      </c>
      <c r="D36" s="9">
        <f>SUM(D37:D38)</f>
        <v>2202</v>
      </c>
      <c r="E36" s="9">
        <f t="shared" ref="E36:V36" si="14">SUM(E37:E38)</f>
        <v>8397</v>
      </c>
      <c r="F36" s="9">
        <f t="shared" si="14"/>
        <v>9641</v>
      </c>
      <c r="G36" s="9">
        <f t="shared" si="14"/>
        <v>9612</v>
      </c>
      <c r="H36" s="9">
        <f t="shared" si="14"/>
        <v>10359</v>
      </c>
      <c r="I36" s="9">
        <f t="shared" si="14"/>
        <v>9931</v>
      </c>
      <c r="J36" s="9">
        <f t="shared" si="14"/>
        <v>9097</v>
      </c>
      <c r="K36" s="9">
        <f t="shared" si="14"/>
        <v>8245</v>
      </c>
      <c r="L36" s="9">
        <f t="shared" si="14"/>
        <v>7263</v>
      </c>
      <c r="M36" s="9">
        <f t="shared" si="14"/>
        <v>6352</v>
      </c>
      <c r="N36" s="9">
        <f t="shared" si="14"/>
        <v>5273</v>
      </c>
      <c r="O36" s="9">
        <f t="shared" si="14"/>
        <v>4436</v>
      </c>
      <c r="P36" s="9">
        <f t="shared" si="14"/>
        <v>3681</v>
      </c>
      <c r="Q36" s="9">
        <f t="shared" si="14"/>
        <v>2865</v>
      </c>
      <c r="R36" s="9">
        <f t="shared" si="14"/>
        <v>2052</v>
      </c>
      <c r="S36" s="9">
        <f t="shared" si="14"/>
        <v>1515</v>
      </c>
      <c r="T36" s="9">
        <f t="shared" si="14"/>
        <v>1058</v>
      </c>
      <c r="U36" s="9">
        <f t="shared" si="14"/>
        <v>699</v>
      </c>
      <c r="V36" s="9">
        <f t="shared" si="14"/>
        <v>603</v>
      </c>
    </row>
    <row r="37" spans="1:22" s="17" customFormat="1" ht="12" x14ac:dyDescent="0.2">
      <c r="A37" s="9" t="s">
        <v>23</v>
      </c>
      <c r="B37" s="9">
        <v>87834</v>
      </c>
      <c r="C37" s="10">
        <f>SUM(C28,C31,C34)</f>
        <v>52853</v>
      </c>
      <c r="D37" s="10">
        <f>SUM(D28,D31,D34)</f>
        <v>1093</v>
      </c>
      <c r="E37" s="10">
        <f t="shared" ref="E37:V37" si="15">SUM(E28,E31,E34)</f>
        <v>4319</v>
      </c>
      <c r="F37" s="10">
        <f t="shared" si="15"/>
        <v>4966</v>
      </c>
      <c r="G37" s="10">
        <f t="shared" si="15"/>
        <v>4990</v>
      </c>
      <c r="H37" s="10">
        <f t="shared" si="15"/>
        <v>5351</v>
      </c>
      <c r="I37" s="10">
        <f t="shared" si="15"/>
        <v>5108</v>
      </c>
      <c r="J37" s="10">
        <f t="shared" si="15"/>
        <v>4652</v>
      </c>
      <c r="K37" s="10">
        <f t="shared" si="15"/>
        <v>4159</v>
      </c>
      <c r="L37" s="10">
        <f t="shared" si="15"/>
        <v>3653</v>
      </c>
      <c r="M37" s="10">
        <f t="shared" si="15"/>
        <v>3208</v>
      </c>
      <c r="N37" s="10">
        <f t="shared" si="15"/>
        <v>2753</v>
      </c>
      <c r="O37" s="10">
        <f t="shared" si="15"/>
        <v>2323</v>
      </c>
      <c r="P37" s="10">
        <f t="shared" si="15"/>
        <v>1940</v>
      </c>
      <c r="Q37" s="10">
        <f t="shared" si="15"/>
        <v>1469</v>
      </c>
      <c r="R37" s="10">
        <f t="shared" si="15"/>
        <v>993</v>
      </c>
      <c r="S37" s="10">
        <f t="shared" si="15"/>
        <v>757</v>
      </c>
      <c r="T37" s="10">
        <f t="shared" si="15"/>
        <v>522</v>
      </c>
      <c r="U37" s="10">
        <f t="shared" si="15"/>
        <v>322</v>
      </c>
      <c r="V37" s="10">
        <f t="shared" si="15"/>
        <v>275</v>
      </c>
    </row>
    <row r="38" spans="1:22" s="17" customFormat="1" ht="12" x14ac:dyDescent="0.2">
      <c r="A38" s="9" t="s">
        <v>24</v>
      </c>
      <c r="B38" s="9">
        <v>85769</v>
      </c>
      <c r="C38" s="10">
        <f>SUM(C29,C32,C35)</f>
        <v>50428</v>
      </c>
      <c r="D38" s="10">
        <f>SUM(D29,D32,D35)</f>
        <v>1109</v>
      </c>
      <c r="E38" s="10">
        <f t="shared" ref="E38:V38" si="16">SUM(E29,E32,E35)</f>
        <v>4078</v>
      </c>
      <c r="F38" s="10">
        <f t="shared" si="16"/>
        <v>4675</v>
      </c>
      <c r="G38" s="10">
        <f t="shared" si="16"/>
        <v>4622</v>
      </c>
      <c r="H38" s="10">
        <f t="shared" si="16"/>
        <v>5008</v>
      </c>
      <c r="I38" s="10">
        <f t="shared" si="16"/>
        <v>4823</v>
      </c>
      <c r="J38" s="10">
        <f t="shared" si="16"/>
        <v>4445</v>
      </c>
      <c r="K38" s="10">
        <f t="shared" si="16"/>
        <v>4086</v>
      </c>
      <c r="L38" s="10">
        <f t="shared" si="16"/>
        <v>3610</v>
      </c>
      <c r="M38" s="10">
        <f t="shared" si="16"/>
        <v>3144</v>
      </c>
      <c r="N38" s="10">
        <f t="shared" si="16"/>
        <v>2520</v>
      </c>
      <c r="O38" s="10">
        <f t="shared" si="16"/>
        <v>2113</v>
      </c>
      <c r="P38" s="10">
        <f t="shared" si="16"/>
        <v>1741</v>
      </c>
      <c r="Q38" s="10">
        <f t="shared" si="16"/>
        <v>1396</v>
      </c>
      <c r="R38" s="10">
        <f t="shared" si="16"/>
        <v>1059</v>
      </c>
      <c r="S38" s="10">
        <f t="shared" si="16"/>
        <v>758</v>
      </c>
      <c r="T38" s="10">
        <f t="shared" si="16"/>
        <v>536</v>
      </c>
      <c r="U38" s="10">
        <f t="shared" si="16"/>
        <v>377</v>
      </c>
      <c r="V38" s="10">
        <f t="shared" si="16"/>
        <v>328</v>
      </c>
    </row>
    <row r="39" spans="1:22" s="16" customFormat="1" ht="12" x14ac:dyDescent="0.2">
      <c r="A39" s="19" t="s">
        <v>35</v>
      </c>
      <c r="B39" s="19">
        <v>194744</v>
      </c>
      <c r="C39" s="19">
        <f>SUM(C40:C41)</f>
        <v>71920</v>
      </c>
      <c r="D39" s="19">
        <f>SUM(D40:D41)</f>
        <v>1501</v>
      </c>
      <c r="E39" s="19">
        <f t="shared" ref="E39:V39" si="17">SUM(E40:E41)</f>
        <v>6028</v>
      </c>
      <c r="F39" s="19">
        <f t="shared" si="17"/>
        <v>7013</v>
      </c>
      <c r="G39" s="19">
        <f t="shared" si="17"/>
        <v>6757</v>
      </c>
      <c r="H39" s="19">
        <f t="shared" si="17"/>
        <v>6888</v>
      </c>
      <c r="I39" s="19">
        <f t="shared" si="17"/>
        <v>7027</v>
      </c>
      <c r="J39" s="19">
        <f t="shared" si="17"/>
        <v>7076</v>
      </c>
      <c r="K39" s="19">
        <f t="shared" si="17"/>
        <v>6417</v>
      </c>
      <c r="L39" s="19">
        <f t="shared" si="17"/>
        <v>5393</v>
      </c>
      <c r="M39" s="19">
        <f t="shared" si="17"/>
        <v>4534</v>
      </c>
      <c r="N39" s="19">
        <f t="shared" si="17"/>
        <v>3857</v>
      </c>
      <c r="O39" s="19">
        <f t="shared" si="17"/>
        <v>2933</v>
      </c>
      <c r="P39" s="19">
        <f t="shared" si="17"/>
        <v>2237</v>
      </c>
      <c r="Q39" s="19">
        <f t="shared" si="17"/>
        <v>1517</v>
      </c>
      <c r="R39" s="19">
        <f t="shared" si="17"/>
        <v>963</v>
      </c>
      <c r="S39" s="19">
        <f t="shared" si="17"/>
        <v>676</v>
      </c>
      <c r="T39" s="19">
        <f t="shared" si="17"/>
        <v>473</v>
      </c>
      <c r="U39" s="19">
        <f t="shared" si="17"/>
        <v>301</v>
      </c>
      <c r="V39" s="19">
        <f t="shared" si="17"/>
        <v>329</v>
      </c>
    </row>
    <row r="40" spans="1:22" s="17" customFormat="1" ht="12" x14ac:dyDescent="0.2">
      <c r="A40" s="21" t="s">
        <v>23</v>
      </c>
      <c r="B40" s="19">
        <v>97763</v>
      </c>
      <c r="C40" s="21">
        <f>SUM(D40:V40)</f>
        <v>36769</v>
      </c>
      <c r="D40" s="22">
        <v>765</v>
      </c>
      <c r="E40" s="22">
        <v>3104</v>
      </c>
      <c r="F40" s="22">
        <v>3632</v>
      </c>
      <c r="G40" s="22">
        <v>3412</v>
      </c>
      <c r="H40" s="22">
        <v>3503</v>
      </c>
      <c r="I40" s="22">
        <v>3514</v>
      </c>
      <c r="J40" s="22">
        <v>3570</v>
      </c>
      <c r="K40" s="22">
        <v>3203</v>
      </c>
      <c r="L40" s="22">
        <v>2723</v>
      </c>
      <c r="M40" s="22">
        <v>2314</v>
      </c>
      <c r="N40" s="22">
        <v>2086</v>
      </c>
      <c r="O40" s="22">
        <v>1614</v>
      </c>
      <c r="P40" s="22">
        <v>1238</v>
      </c>
      <c r="Q40" s="22">
        <v>808</v>
      </c>
      <c r="R40" s="22">
        <v>499</v>
      </c>
      <c r="S40" s="22">
        <v>316</v>
      </c>
      <c r="T40" s="22">
        <v>217</v>
      </c>
      <c r="U40" s="22">
        <v>130</v>
      </c>
      <c r="V40" s="22">
        <v>121</v>
      </c>
    </row>
    <row r="41" spans="1:22" s="17" customFormat="1" ht="12" x14ac:dyDescent="0.2">
      <c r="A41" s="21" t="s">
        <v>24</v>
      </c>
      <c r="B41" s="19">
        <v>96981</v>
      </c>
      <c r="C41" s="21">
        <f>SUM(D41:V41)</f>
        <v>35151</v>
      </c>
      <c r="D41" s="22">
        <v>736</v>
      </c>
      <c r="E41" s="22">
        <v>2924</v>
      </c>
      <c r="F41" s="22">
        <v>3381</v>
      </c>
      <c r="G41" s="22">
        <v>3345</v>
      </c>
      <c r="H41" s="22">
        <v>3385</v>
      </c>
      <c r="I41" s="22">
        <v>3513</v>
      </c>
      <c r="J41" s="22">
        <v>3506</v>
      </c>
      <c r="K41" s="22">
        <v>3214</v>
      </c>
      <c r="L41" s="22">
        <v>2670</v>
      </c>
      <c r="M41" s="22">
        <v>2220</v>
      </c>
      <c r="N41" s="22">
        <v>1771</v>
      </c>
      <c r="O41" s="22">
        <v>1319</v>
      </c>
      <c r="P41" s="22">
        <v>999</v>
      </c>
      <c r="Q41" s="22">
        <v>709</v>
      </c>
      <c r="R41" s="22">
        <v>464</v>
      </c>
      <c r="S41" s="22">
        <v>360</v>
      </c>
      <c r="T41" s="22">
        <v>256</v>
      </c>
      <c r="U41" s="22">
        <v>171</v>
      </c>
      <c r="V41" s="22">
        <v>208</v>
      </c>
    </row>
    <row r="42" spans="1:22" s="16" customFormat="1" ht="12" x14ac:dyDescent="0.2">
      <c r="A42" s="19" t="s">
        <v>36</v>
      </c>
      <c r="B42" s="19">
        <v>9351</v>
      </c>
      <c r="C42" s="19">
        <f>SUM(C43:C44)</f>
        <v>5157</v>
      </c>
      <c r="D42" s="19">
        <f>SUM(D43:D44)</f>
        <v>87</v>
      </c>
      <c r="E42" s="19">
        <f t="shared" ref="E42:V42" si="18">SUM(E43:E44)</f>
        <v>396</v>
      </c>
      <c r="F42" s="19">
        <f t="shared" si="18"/>
        <v>475</v>
      </c>
      <c r="G42" s="19">
        <f t="shared" si="18"/>
        <v>489</v>
      </c>
      <c r="H42" s="19">
        <f t="shared" si="18"/>
        <v>551</v>
      </c>
      <c r="I42" s="19">
        <f t="shared" si="18"/>
        <v>508</v>
      </c>
      <c r="J42" s="19">
        <f t="shared" si="18"/>
        <v>428</v>
      </c>
      <c r="K42" s="19">
        <f t="shared" si="18"/>
        <v>371</v>
      </c>
      <c r="L42" s="19">
        <f t="shared" si="18"/>
        <v>344</v>
      </c>
      <c r="M42" s="19">
        <f t="shared" si="18"/>
        <v>340</v>
      </c>
      <c r="N42" s="19">
        <f t="shared" si="18"/>
        <v>274</v>
      </c>
      <c r="O42" s="19">
        <f t="shared" si="18"/>
        <v>222</v>
      </c>
      <c r="P42" s="19">
        <f t="shared" si="18"/>
        <v>190</v>
      </c>
      <c r="Q42" s="19">
        <f t="shared" si="18"/>
        <v>146</v>
      </c>
      <c r="R42" s="19">
        <f t="shared" si="18"/>
        <v>109</v>
      </c>
      <c r="S42" s="19">
        <f t="shared" si="18"/>
        <v>95</v>
      </c>
      <c r="T42" s="19">
        <f t="shared" si="18"/>
        <v>64</v>
      </c>
      <c r="U42" s="19">
        <f t="shared" si="18"/>
        <v>32</v>
      </c>
      <c r="V42" s="19">
        <f t="shared" si="18"/>
        <v>36</v>
      </c>
    </row>
    <row r="43" spans="1:22" s="17" customFormat="1" ht="12" x14ac:dyDescent="0.2">
      <c r="A43" s="21" t="s">
        <v>23</v>
      </c>
      <c r="B43" s="19">
        <v>4787</v>
      </c>
      <c r="C43" s="21">
        <f>SUM(D43:V43)</f>
        <v>2670</v>
      </c>
      <c r="D43" s="22">
        <v>46</v>
      </c>
      <c r="E43" s="22">
        <v>198</v>
      </c>
      <c r="F43" s="22">
        <v>234</v>
      </c>
      <c r="G43" s="22">
        <v>252</v>
      </c>
      <c r="H43" s="22">
        <v>290</v>
      </c>
      <c r="I43" s="22">
        <v>263</v>
      </c>
      <c r="J43" s="22">
        <v>218</v>
      </c>
      <c r="K43" s="22">
        <v>193</v>
      </c>
      <c r="L43" s="22">
        <v>177</v>
      </c>
      <c r="M43" s="22">
        <v>179</v>
      </c>
      <c r="N43" s="22">
        <v>144</v>
      </c>
      <c r="O43" s="22">
        <v>121</v>
      </c>
      <c r="P43" s="22">
        <v>107</v>
      </c>
      <c r="Q43" s="22">
        <v>78</v>
      </c>
      <c r="R43" s="22">
        <v>56</v>
      </c>
      <c r="S43" s="22">
        <v>50</v>
      </c>
      <c r="T43" s="22">
        <v>33</v>
      </c>
      <c r="U43" s="22">
        <v>16</v>
      </c>
      <c r="V43" s="22">
        <v>15</v>
      </c>
    </row>
    <row r="44" spans="1:22" s="17" customFormat="1" ht="12" x14ac:dyDescent="0.2">
      <c r="A44" s="21" t="s">
        <v>24</v>
      </c>
      <c r="B44" s="19">
        <v>4564</v>
      </c>
      <c r="C44" s="21">
        <f>SUM(D44:V44)</f>
        <v>2487</v>
      </c>
      <c r="D44" s="22">
        <v>41</v>
      </c>
      <c r="E44" s="22">
        <v>198</v>
      </c>
      <c r="F44" s="22">
        <v>241</v>
      </c>
      <c r="G44" s="22">
        <v>237</v>
      </c>
      <c r="H44" s="22">
        <v>261</v>
      </c>
      <c r="I44" s="22">
        <v>245</v>
      </c>
      <c r="J44" s="22">
        <v>210</v>
      </c>
      <c r="K44" s="22">
        <v>178</v>
      </c>
      <c r="L44" s="22">
        <v>167</v>
      </c>
      <c r="M44" s="22">
        <v>161</v>
      </c>
      <c r="N44" s="22">
        <v>130</v>
      </c>
      <c r="O44" s="22">
        <v>101</v>
      </c>
      <c r="P44" s="22">
        <v>83</v>
      </c>
      <c r="Q44" s="22">
        <v>68</v>
      </c>
      <c r="R44" s="22">
        <v>53</v>
      </c>
      <c r="S44" s="22">
        <v>45</v>
      </c>
      <c r="T44" s="22">
        <v>31</v>
      </c>
      <c r="U44" s="22">
        <v>16</v>
      </c>
      <c r="V44" s="22">
        <v>21</v>
      </c>
    </row>
    <row r="45" spans="1:22" s="16" customFormat="1" ht="12" x14ac:dyDescent="0.2">
      <c r="A45" s="9" t="s">
        <v>37</v>
      </c>
      <c r="B45" s="9">
        <v>204095</v>
      </c>
      <c r="C45" s="9">
        <f>SUM(C46:C47)</f>
        <v>77077</v>
      </c>
      <c r="D45" s="9">
        <f t="shared" ref="D45:V45" si="19">SUM(D46:D47)</f>
        <v>1588</v>
      </c>
      <c r="E45" s="9">
        <f t="shared" si="19"/>
        <v>6424</v>
      </c>
      <c r="F45" s="9">
        <f t="shared" si="19"/>
        <v>7488</v>
      </c>
      <c r="G45" s="9">
        <f t="shared" si="19"/>
        <v>7246</v>
      </c>
      <c r="H45" s="9">
        <f t="shared" si="19"/>
        <v>7439</v>
      </c>
      <c r="I45" s="9">
        <f t="shared" si="19"/>
        <v>7535</v>
      </c>
      <c r="J45" s="9">
        <f t="shared" si="19"/>
        <v>7504</v>
      </c>
      <c r="K45" s="9">
        <f t="shared" si="19"/>
        <v>6788</v>
      </c>
      <c r="L45" s="9">
        <f t="shared" si="19"/>
        <v>5737</v>
      </c>
      <c r="M45" s="9">
        <f t="shared" si="19"/>
        <v>4874</v>
      </c>
      <c r="N45" s="9">
        <f t="shared" si="19"/>
        <v>4131</v>
      </c>
      <c r="O45" s="9">
        <f t="shared" si="19"/>
        <v>3155</v>
      </c>
      <c r="P45" s="9">
        <f t="shared" si="19"/>
        <v>2427</v>
      </c>
      <c r="Q45" s="9">
        <f t="shared" si="19"/>
        <v>1663</v>
      </c>
      <c r="R45" s="9">
        <f t="shared" si="19"/>
        <v>1072</v>
      </c>
      <c r="S45" s="9">
        <f t="shared" si="19"/>
        <v>771</v>
      </c>
      <c r="T45" s="9">
        <f t="shared" si="19"/>
        <v>537</v>
      </c>
      <c r="U45" s="9">
        <f t="shared" si="19"/>
        <v>333</v>
      </c>
      <c r="V45" s="9">
        <f t="shared" si="19"/>
        <v>365</v>
      </c>
    </row>
    <row r="46" spans="1:22" s="17" customFormat="1" ht="12" x14ac:dyDescent="0.2">
      <c r="A46" s="9" t="s">
        <v>23</v>
      </c>
      <c r="B46" s="9">
        <v>102550</v>
      </c>
      <c r="C46" s="10">
        <f>SUM(C40,C43)</f>
        <v>39439</v>
      </c>
      <c r="D46" s="10">
        <f t="shared" ref="D46:V46" si="20">SUM(D40,D43)</f>
        <v>811</v>
      </c>
      <c r="E46" s="10">
        <f t="shared" si="20"/>
        <v>3302</v>
      </c>
      <c r="F46" s="10">
        <f t="shared" si="20"/>
        <v>3866</v>
      </c>
      <c r="G46" s="10">
        <f t="shared" si="20"/>
        <v>3664</v>
      </c>
      <c r="H46" s="10">
        <f t="shared" si="20"/>
        <v>3793</v>
      </c>
      <c r="I46" s="10">
        <f t="shared" si="20"/>
        <v>3777</v>
      </c>
      <c r="J46" s="10">
        <f t="shared" si="20"/>
        <v>3788</v>
      </c>
      <c r="K46" s="10">
        <f t="shared" si="20"/>
        <v>3396</v>
      </c>
      <c r="L46" s="10">
        <f t="shared" si="20"/>
        <v>2900</v>
      </c>
      <c r="M46" s="10">
        <f t="shared" si="20"/>
        <v>2493</v>
      </c>
      <c r="N46" s="10">
        <f t="shared" si="20"/>
        <v>2230</v>
      </c>
      <c r="O46" s="10">
        <f t="shared" si="20"/>
        <v>1735</v>
      </c>
      <c r="P46" s="10">
        <f t="shared" si="20"/>
        <v>1345</v>
      </c>
      <c r="Q46" s="10">
        <f t="shared" si="20"/>
        <v>886</v>
      </c>
      <c r="R46" s="10">
        <f t="shared" si="20"/>
        <v>555</v>
      </c>
      <c r="S46" s="10">
        <f t="shared" si="20"/>
        <v>366</v>
      </c>
      <c r="T46" s="10">
        <f t="shared" si="20"/>
        <v>250</v>
      </c>
      <c r="U46" s="10">
        <f t="shared" si="20"/>
        <v>146</v>
      </c>
      <c r="V46" s="10">
        <f t="shared" si="20"/>
        <v>136</v>
      </c>
    </row>
    <row r="47" spans="1:22" s="17" customFormat="1" ht="12" x14ac:dyDescent="0.2">
      <c r="A47" s="9" t="s">
        <v>24</v>
      </c>
      <c r="B47" s="9">
        <v>101545</v>
      </c>
      <c r="C47" s="10">
        <f>SUM(C41,C44)</f>
        <v>37638</v>
      </c>
      <c r="D47" s="10">
        <f t="shared" ref="D47:V47" si="21">SUM(D41,D44)</f>
        <v>777</v>
      </c>
      <c r="E47" s="10">
        <f t="shared" si="21"/>
        <v>3122</v>
      </c>
      <c r="F47" s="10">
        <f t="shared" si="21"/>
        <v>3622</v>
      </c>
      <c r="G47" s="10">
        <f t="shared" si="21"/>
        <v>3582</v>
      </c>
      <c r="H47" s="10">
        <f t="shared" si="21"/>
        <v>3646</v>
      </c>
      <c r="I47" s="10">
        <f t="shared" si="21"/>
        <v>3758</v>
      </c>
      <c r="J47" s="10">
        <f t="shared" si="21"/>
        <v>3716</v>
      </c>
      <c r="K47" s="10">
        <f t="shared" si="21"/>
        <v>3392</v>
      </c>
      <c r="L47" s="10">
        <f t="shared" si="21"/>
        <v>2837</v>
      </c>
      <c r="M47" s="10">
        <f t="shared" si="21"/>
        <v>2381</v>
      </c>
      <c r="N47" s="10">
        <f t="shared" si="21"/>
        <v>1901</v>
      </c>
      <c r="O47" s="10">
        <f t="shared" si="21"/>
        <v>1420</v>
      </c>
      <c r="P47" s="10">
        <f t="shared" si="21"/>
        <v>1082</v>
      </c>
      <c r="Q47" s="10">
        <f t="shared" si="21"/>
        <v>777</v>
      </c>
      <c r="R47" s="10">
        <f t="shared" si="21"/>
        <v>517</v>
      </c>
      <c r="S47" s="10">
        <f t="shared" si="21"/>
        <v>405</v>
      </c>
      <c r="T47" s="10">
        <f t="shared" si="21"/>
        <v>287</v>
      </c>
      <c r="U47" s="10">
        <f t="shared" si="21"/>
        <v>187</v>
      </c>
      <c r="V47" s="10">
        <f t="shared" si="21"/>
        <v>229</v>
      </c>
    </row>
    <row r="48" spans="1:22" ht="12" x14ac:dyDescent="0.2">
      <c r="A48" s="18" t="s">
        <v>41</v>
      </c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3"/>
    </row>
  </sheetData>
  <mergeCells count="5">
    <mergeCell ref="A3:V3"/>
    <mergeCell ref="A4:A5"/>
    <mergeCell ref="B4:B5"/>
    <mergeCell ref="C4:C5"/>
    <mergeCell ref="D4:V4"/>
  </mergeCells>
  <pageMargins left="0.39370078740157483" right="0" top="0" bottom="0" header="0.31496062992125984" footer="0"/>
  <pageSetup paperSize="190" orientation="landscape" r:id="rId1"/>
  <ignoredErrors>
    <ignoredError sqref="C12 C15 C18 C21 C30 C33 C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Seguridad Social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2020-06-02T16:24:15Z</cp:lastPrinted>
  <dcterms:created xsi:type="dcterms:W3CDTF">2016-05-24T19:29:44Z</dcterms:created>
  <dcterms:modified xsi:type="dcterms:W3CDTF">2020-06-02T16:24:33Z</dcterms:modified>
</cp:coreProperties>
</file>