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Poblacion 2020\"/>
    </mc:Choice>
  </mc:AlternateContent>
  <bookViews>
    <workbookView xWindow="0" yWindow="0" windowWidth="25200" windowHeight="11385"/>
  </bookViews>
  <sheets>
    <sheet name="Con Seguridad Social 2020" sheetId="4" r:id="rId1"/>
  </sheets>
  <definedNames>
    <definedName name="_xlnm.Print_Area" localSheetId="0">'Con Seguridad Social 2020'!$A$1:$V$48</definedName>
  </definedNames>
  <calcPr calcId="152511"/>
</workbook>
</file>

<file path=xl/calcChain.xml><?xml version="1.0" encoding="utf-8"?>
<calcChain xmlns="http://schemas.openxmlformats.org/spreadsheetml/2006/main">
  <c r="V47" i="4" l="1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H24" i="4" l="1"/>
  <c r="L24" i="4"/>
  <c r="Q45" i="4"/>
  <c r="T24" i="4"/>
  <c r="P24" i="4"/>
  <c r="D24" i="4"/>
  <c r="D45" i="4"/>
  <c r="L45" i="4"/>
  <c r="E45" i="4"/>
  <c r="I45" i="4"/>
  <c r="M45" i="4"/>
  <c r="U45" i="4"/>
  <c r="P45" i="4"/>
  <c r="G7" i="4"/>
  <c r="K7" i="4"/>
  <c r="O7" i="4"/>
  <c r="S7" i="4"/>
  <c r="D8" i="4"/>
  <c r="H8" i="4"/>
  <c r="L8" i="4"/>
  <c r="P8" i="4"/>
  <c r="T8" i="4"/>
  <c r="C47" i="4"/>
  <c r="G45" i="4"/>
  <c r="K45" i="4"/>
  <c r="O45" i="4"/>
  <c r="S45" i="4"/>
  <c r="I24" i="4"/>
  <c r="Q24" i="4"/>
  <c r="H36" i="4"/>
  <c r="P36" i="4"/>
  <c r="H45" i="4"/>
  <c r="T45" i="4"/>
  <c r="C9" i="4"/>
  <c r="C21" i="4"/>
  <c r="C38" i="4"/>
  <c r="C12" i="4"/>
  <c r="F24" i="4"/>
  <c r="J24" i="4"/>
  <c r="N24" i="4"/>
  <c r="R24" i="4"/>
  <c r="V24" i="4"/>
  <c r="C30" i="4"/>
  <c r="E36" i="4"/>
  <c r="M36" i="4"/>
  <c r="U36" i="4"/>
  <c r="C39" i="4"/>
  <c r="C42" i="4"/>
  <c r="G24" i="4"/>
  <c r="C26" i="4"/>
  <c r="C18" i="4"/>
  <c r="G36" i="4"/>
  <c r="E7" i="4"/>
  <c r="M7" i="4"/>
  <c r="U7" i="4"/>
  <c r="F8" i="4"/>
  <c r="J8" i="4"/>
  <c r="N8" i="4"/>
  <c r="R8" i="4"/>
  <c r="V8" i="4"/>
  <c r="K24" i="4"/>
  <c r="S24" i="4"/>
  <c r="C33" i="4"/>
  <c r="O24" i="4"/>
  <c r="G8" i="4"/>
  <c r="K8" i="4"/>
  <c r="O8" i="4"/>
  <c r="S8" i="4"/>
  <c r="C37" i="4"/>
  <c r="H7" i="4"/>
  <c r="L7" i="4"/>
  <c r="P7" i="4"/>
  <c r="T7" i="4"/>
  <c r="E8" i="4"/>
  <c r="I8" i="4"/>
  <c r="M8" i="4"/>
  <c r="Q36" i="4"/>
  <c r="U8" i="4"/>
  <c r="C25" i="4"/>
  <c r="I36" i="4"/>
  <c r="F45" i="4"/>
  <c r="N45" i="4"/>
  <c r="V45" i="4"/>
  <c r="I7" i="4"/>
  <c r="Q7" i="4"/>
  <c r="E24" i="4"/>
  <c r="M24" i="4"/>
  <c r="U24" i="4"/>
  <c r="C27" i="4"/>
  <c r="D36" i="4"/>
  <c r="L36" i="4"/>
  <c r="T36" i="4"/>
  <c r="F36" i="4"/>
  <c r="J36" i="4"/>
  <c r="N36" i="4"/>
  <c r="R36" i="4"/>
  <c r="V36" i="4"/>
  <c r="K36" i="4"/>
  <c r="O36" i="4"/>
  <c r="S36" i="4"/>
  <c r="C46" i="4"/>
  <c r="F7" i="4"/>
  <c r="J7" i="4"/>
  <c r="N7" i="4"/>
  <c r="R7" i="4"/>
  <c r="V7" i="4"/>
  <c r="Q8" i="4"/>
  <c r="J45" i="4"/>
  <c r="R45" i="4"/>
  <c r="T6" i="4" l="1"/>
  <c r="P6" i="4"/>
  <c r="L6" i="4"/>
  <c r="H6" i="4"/>
  <c r="C45" i="4"/>
  <c r="J6" i="4"/>
  <c r="N6" i="4"/>
  <c r="C36" i="4"/>
  <c r="G6" i="4"/>
  <c r="S6" i="4"/>
  <c r="R6" i="4"/>
  <c r="O6" i="4"/>
  <c r="K6" i="4"/>
  <c r="C8" i="4"/>
  <c r="I6" i="4"/>
  <c r="U6" i="4"/>
  <c r="M6" i="4"/>
  <c r="V6" i="4"/>
  <c r="F6" i="4"/>
  <c r="E6" i="4"/>
  <c r="Q6" i="4"/>
  <c r="C24" i="4"/>
  <c r="C6" i="4" l="1"/>
</calcChain>
</file>

<file path=xl/sharedStrings.xml><?xml version="1.0" encoding="utf-8"?>
<sst xmlns="http://schemas.openxmlformats.org/spreadsheetml/2006/main" count="68" uniqueCount="42">
  <si>
    <t>Estado/Jurisdicción</t>
  </si>
  <si>
    <t>Población Total</t>
  </si>
  <si>
    <t>Población Total con Seguridad Social</t>
  </si>
  <si>
    <t>G  R  U  P  O  S    D  E    E  D  A  D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</si>
  <si>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</si>
  <si>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</si>
  <si>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</si>
  <si>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</si>
  <si>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</si>
  <si>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</si>
  <si>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</si>
  <si>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</si>
  <si>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</si>
  <si>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</si>
  <si>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</si>
  <si>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</si>
  <si>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</si>
  <si>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65-69</t>
  </si>
  <si>
    <t>70-74</t>
  </si>
  <si>
    <t>75-79</t>
  </si>
  <si>
    <t>80-84</t>
  </si>
  <si>
    <t>85 y mas</t>
  </si>
  <si>
    <t>Colima Estatal</t>
  </si>
  <si>
    <t>Hombres</t>
  </si>
  <si>
    <t>Mujeres</t>
  </si>
  <si>
    <t>Colima</t>
  </si>
  <si>
    <t>Comala</t>
  </si>
  <si>
    <t>Coquimatlán</t>
  </si>
  <si>
    <t>Cuauhtémoc</t>
  </si>
  <si>
    <t>Villa de Alvarez</t>
  </si>
  <si>
    <t>Jur. Sanitaria 1 Total</t>
  </si>
  <si>
    <t>Armería</t>
  </si>
  <si>
    <t>Ixtlahuacán</t>
  </si>
  <si>
    <t>Tecomán</t>
  </si>
  <si>
    <t>Jur. Sanitaria 2 Total</t>
  </si>
  <si>
    <t>Manzanillo</t>
  </si>
  <si>
    <t>Minatitlán</t>
  </si>
  <si>
    <t>Jur. Sanitaria 3 Total</t>
  </si>
  <si>
    <t>60-64</t>
  </si>
  <si>
    <t>Fuente: INEGI, Cubos de Información DGIS, Población.</t>
  </si>
  <si>
    <t>Anuario Estadístico 2021</t>
  </si>
  <si>
    <t>Población  Total con Seguridad Social por Edad Quinquenal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</si>
</sst>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" fillId="0" borderId="0"/>
  </cellStyleXfs>
  <cellXfs count="44">
    <xf numFmtId="0" fontId="0" fillId="0" borderId="0" xfId="0"/>
    <xf numFmtId="0" fontId="2" fillId="3" borderId="8" xfId="0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/>
    </xf>
    <xf numFmtId="16" fontId="2" fillId="3" borderId="5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/>
    <xf numFmtId="0" fontId="6" fillId="4" borderId="6" xfId="0" applyNumberFormat="1" applyFont="1" applyFill="1" applyBorder="1" applyAlignment="1"/>
    <xf numFmtId="3" fontId="6" fillId="4" borderId="6" xfId="0" applyNumberFormat="1" applyFont="1" applyFill="1" applyBorder="1"/>
    <xf numFmtId="164" fontId="6" fillId="4" borderId="6" xfId="0" applyNumberFormat="1" applyFont="1" applyFill="1" applyBorder="1" applyAlignment="1">
      <alignment vertical="top"/>
    </xf>
    <xf numFmtId="0" fontId="6" fillId="4" borderId="6" xfId="1" applyNumberFormat="1" applyFont="1" applyFill="1" applyBorder="1" applyAlignment="1"/>
    <xf numFmtId="164" fontId="5" fillId="4" borderId="2" xfId="0" applyNumberFormat="1" applyFont="1" applyFill="1" applyBorder="1" applyAlignment="1">
      <alignment vertical="top"/>
    </xf>
    <xf numFmtId="164" fontId="5" fillId="4" borderId="6" xfId="0" applyNumberFormat="1" applyFont="1" applyFill="1" applyBorder="1" applyAlignment="1">
      <alignment vertical="top"/>
    </xf>
    <xf numFmtId="0" fontId="6" fillId="4" borderId="6" xfId="0" applyFont="1" applyFill="1" applyBorder="1"/>
    <xf numFmtId="3" fontId="5" fillId="4" borderId="6" xfId="0" applyNumberFormat="1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2" fillId="3" borderId="5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6" fillId="5" borderId="0" xfId="0" applyFont="1" applyFill="1"/>
    <xf numFmtId="0" fontId="5" fillId="5" borderId="0" xfId="0" applyFont="1" applyFill="1"/>
    <xf numFmtId="0" fontId="6" fillId="5" borderId="6" xfId="0" applyNumberFormat="1" applyFont="1" applyFill="1" applyBorder="1" applyAlignment="1"/>
    <xf numFmtId="3" fontId="6" fillId="5" borderId="6" xfId="0" applyNumberFormat="1" applyFont="1" applyFill="1" applyBorder="1"/>
    <xf numFmtId="164" fontId="6" fillId="5" borderId="6" xfId="0" applyNumberFormat="1" applyFont="1" applyFill="1" applyBorder="1" applyAlignment="1">
      <alignment vertical="top"/>
    </xf>
    <xf numFmtId="0" fontId="5" fillId="5" borderId="6" xfId="1" applyNumberFormat="1" applyFont="1" applyFill="1" applyBorder="1" applyAlignment="1"/>
    <xf numFmtId="164" fontId="5" fillId="5" borderId="6" xfId="0" applyNumberFormat="1" applyFont="1" applyFill="1" applyBorder="1" applyAlignment="1">
      <alignment vertical="top"/>
    </xf>
    <xf numFmtId="0" fontId="5" fillId="5" borderId="6" xfId="0" applyFont="1" applyFill="1" applyBorder="1"/>
    <xf numFmtId="3" fontId="7" fillId="5" borderId="0" xfId="0" applyNumberFormat="1" applyFont="1" applyFill="1"/>
    <xf numFmtId="0" fontId="5" fillId="5" borderId="0" xfId="0" applyFont="1" applyFill="1" applyAlignment="1">
      <alignment horizontal="right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8" fillId="5" borderId="9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4" fillId="0" borderId="0" xfId="0" applyFont="1"/>
  </cellXfs>
  <cellStyles count="4">
    <cellStyle name="Normal" xfId="0" builtinId="0"/>
    <cellStyle name="Normal 2" xfId="2"/>
    <cellStyle name="Normal 3" xfId="3"/>
    <cellStyle name="Normal_Total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2</xdr:row>
      <xdr:rowOff>125757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44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tabSelected="1" zoomScale="120" zoomScaleNormal="120" workbookViewId="0"/>
  </sheetViews>
  <sheetFormatPr baseColWidth="10" defaultColWidth="11.42578125" defaultRowHeight="12" x14ac:dyDescent="0.2"/>
  <cols>
    <col min="1" max="1" width="15.28515625" style="20" customWidth="1"/>
    <col min="2" max="3" width="8.28515625" style="20" customWidth="1"/>
    <col min="4" max="16" width="7.28515625" style="28" customWidth="1"/>
    <col min="17" max="22" width="7.28515625" style="20" customWidth="1"/>
    <col min="23" max="16384" width="11.42578125" style="20"/>
  </cols>
  <sheetData>
    <row r="1" spans="1:22" s="18" customFormat="1" ht="12.75" customHeight="1" x14ac:dyDescent="0.2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V1" s="5" t="s">
        <v>40</v>
      </c>
    </row>
    <row r="2" spans="1:22" s="18" customFormat="1" ht="12.75" customHeight="1" x14ac:dyDescent="0.2">
      <c r="A2" s="4"/>
      <c r="B2" s="4"/>
      <c r="C2" s="4"/>
      <c r="D2" s="5"/>
      <c r="E2" s="6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</row>
    <row r="3" spans="1:22" s="18" customFormat="1" ht="15.75" customHeight="1" x14ac:dyDescent="0.25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8" customFormat="1" ht="12.95" customHeight="1" x14ac:dyDescent="0.2">
      <c r="A4" s="34" t="s">
        <v>0</v>
      </c>
      <c r="B4" s="36" t="s">
        <v>1</v>
      </c>
      <c r="C4" s="38" t="s">
        <v>2</v>
      </c>
      <c r="D4" s="39" t="s">
        <v>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</row>
    <row r="5" spans="1:22" s="18" customFormat="1" ht="33" customHeight="1" x14ac:dyDescent="0.2">
      <c r="A5" s="35"/>
      <c r="B5" s="37"/>
      <c r="C5" s="37"/>
      <c r="D5" s="1" t="s">
        <v>4</v>
      </c>
      <c r="E5" s="2" t="s">
        <v>5</v>
      </c>
      <c r="F5" s="3" t="s">
        <v>6</v>
      </c>
      <c r="G5" s="2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16</v>
      </c>
      <c r="Q5" s="17" t="s">
        <v>38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19" customFormat="1" x14ac:dyDescent="0.2">
      <c r="A6" s="7" t="s">
        <v>22</v>
      </c>
      <c r="B6" s="8">
        <v>785153</v>
      </c>
      <c r="C6" s="9">
        <f>SUM(C7:C8)</f>
        <v>443726</v>
      </c>
      <c r="D6" s="9">
        <v>3723</v>
      </c>
      <c r="E6" s="9">
        <f t="shared" ref="E6:V6" si="0">SUM(E7:E8)</f>
        <v>27666</v>
      </c>
      <c r="F6" s="9">
        <f t="shared" si="0"/>
        <v>35378</v>
      </c>
      <c r="G6" s="9">
        <f t="shared" si="0"/>
        <v>34524</v>
      </c>
      <c r="H6" s="9">
        <f t="shared" si="0"/>
        <v>32769</v>
      </c>
      <c r="I6" s="9">
        <f t="shared" si="0"/>
        <v>33298</v>
      </c>
      <c r="J6" s="9">
        <f t="shared" si="0"/>
        <v>35555</v>
      </c>
      <c r="K6" s="9">
        <f t="shared" si="0"/>
        <v>35042</v>
      </c>
      <c r="L6" s="9">
        <f t="shared" si="0"/>
        <v>32854</v>
      </c>
      <c r="M6" s="9">
        <f t="shared" si="0"/>
        <v>30975</v>
      </c>
      <c r="N6" s="9">
        <f t="shared" si="0"/>
        <v>30169</v>
      </c>
      <c r="O6" s="9">
        <f t="shared" si="0"/>
        <v>27332</v>
      </c>
      <c r="P6" s="9">
        <f t="shared" si="0"/>
        <v>23488</v>
      </c>
      <c r="Q6" s="9">
        <f t="shared" si="0"/>
        <v>19485</v>
      </c>
      <c r="R6" s="9">
        <f t="shared" si="0"/>
        <v>14677</v>
      </c>
      <c r="S6" s="9">
        <f t="shared" si="0"/>
        <v>10035</v>
      </c>
      <c r="T6" s="9">
        <f t="shared" si="0"/>
        <v>6599</v>
      </c>
      <c r="U6" s="9">
        <f t="shared" si="0"/>
        <v>4046</v>
      </c>
      <c r="V6" s="9">
        <f t="shared" si="0"/>
        <v>3249</v>
      </c>
    </row>
    <row r="7" spans="1:22" x14ac:dyDescent="0.2">
      <c r="A7" s="10" t="s">
        <v>23</v>
      </c>
      <c r="B7" s="8">
        <v>390858</v>
      </c>
      <c r="C7" s="11">
        <v>217345</v>
      </c>
      <c r="D7" s="11">
        <v>3723</v>
      </c>
      <c r="E7" s="11">
        <f t="shared" ref="E7:V7" si="1">SUM(E25,E37,E46)</f>
        <v>14131</v>
      </c>
      <c r="F7" s="11">
        <f t="shared" si="1"/>
        <v>18413</v>
      </c>
      <c r="G7" s="11">
        <f t="shared" si="1"/>
        <v>17996</v>
      </c>
      <c r="H7" s="11">
        <f t="shared" si="1"/>
        <v>16674</v>
      </c>
      <c r="I7" s="11">
        <f t="shared" si="1"/>
        <v>16784</v>
      </c>
      <c r="J7" s="11">
        <f t="shared" si="1"/>
        <v>17641</v>
      </c>
      <c r="K7" s="11">
        <f t="shared" si="1"/>
        <v>17124</v>
      </c>
      <c r="L7" s="11">
        <f t="shared" si="1"/>
        <v>15601</v>
      </c>
      <c r="M7" s="11">
        <f t="shared" si="1"/>
        <v>14543</v>
      </c>
      <c r="N7" s="11">
        <f t="shared" si="1"/>
        <v>14107</v>
      </c>
      <c r="O7" s="11">
        <f t="shared" si="1"/>
        <v>12797</v>
      </c>
      <c r="P7" s="11">
        <f t="shared" si="1"/>
        <v>10988</v>
      </c>
      <c r="Q7" s="11">
        <f t="shared" si="1"/>
        <v>9248</v>
      </c>
      <c r="R7" s="11">
        <f t="shared" si="1"/>
        <v>6985</v>
      </c>
      <c r="S7" s="11">
        <f t="shared" si="1"/>
        <v>4747</v>
      </c>
      <c r="T7" s="11">
        <f t="shared" si="1"/>
        <v>3028</v>
      </c>
      <c r="U7" s="11">
        <f t="shared" si="1"/>
        <v>1799</v>
      </c>
      <c r="V7" s="12">
        <f t="shared" si="1"/>
        <v>1391</v>
      </c>
    </row>
    <row r="8" spans="1:22" x14ac:dyDescent="0.2">
      <c r="A8" s="13" t="s">
        <v>24</v>
      </c>
      <c r="B8" s="8">
        <v>394295</v>
      </c>
      <c r="C8" s="11">
        <f>SUM(C26,C38,C47)</f>
        <v>226381</v>
      </c>
      <c r="D8" s="11">
        <f t="shared" ref="D8:V8" si="2">SUM(D26,D38,D47)</f>
        <v>3237</v>
      </c>
      <c r="E8" s="11">
        <f t="shared" si="2"/>
        <v>13535</v>
      </c>
      <c r="F8" s="11">
        <f t="shared" si="2"/>
        <v>16965</v>
      </c>
      <c r="G8" s="11">
        <f t="shared" si="2"/>
        <v>16528</v>
      </c>
      <c r="H8" s="11">
        <f t="shared" si="2"/>
        <v>16095</v>
      </c>
      <c r="I8" s="11">
        <f t="shared" si="2"/>
        <v>16514</v>
      </c>
      <c r="J8" s="11">
        <f t="shared" si="2"/>
        <v>17914</v>
      </c>
      <c r="K8" s="11">
        <f t="shared" si="2"/>
        <v>17918</v>
      </c>
      <c r="L8" s="11">
        <f t="shared" si="2"/>
        <v>17253</v>
      </c>
      <c r="M8" s="11">
        <f t="shared" si="2"/>
        <v>16432</v>
      </c>
      <c r="N8" s="11">
        <f t="shared" si="2"/>
        <v>16062</v>
      </c>
      <c r="O8" s="11">
        <f t="shared" si="2"/>
        <v>14535</v>
      </c>
      <c r="P8" s="11">
        <f t="shared" si="2"/>
        <v>12500</v>
      </c>
      <c r="Q8" s="11">
        <f t="shared" si="2"/>
        <v>10237</v>
      </c>
      <c r="R8" s="11">
        <f t="shared" si="2"/>
        <v>7692</v>
      </c>
      <c r="S8" s="11">
        <f t="shared" si="2"/>
        <v>5288</v>
      </c>
      <c r="T8" s="11">
        <f t="shared" si="2"/>
        <v>3571</v>
      </c>
      <c r="U8" s="11">
        <f t="shared" si="2"/>
        <v>2247</v>
      </c>
      <c r="V8" s="12">
        <f t="shared" si="2"/>
        <v>1858</v>
      </c>
    </row>
    <row r="9" spans="1:22" s="19" customFormat="1" x14ac:dyDescent="0.2">
      <c r="A9" s="21" t="s">
        <v>25</v>
      </c>
      <c r="B9" s="22">
        <v>173723</v>
      </c>
      <c r="C9" s="23">
        <f>SUM(C10:C11)</f>
        <v>111081</v>
      </c>
      <c r="D9" s="23">
        <f>SUM(D10:D11)</f>
        <v>1450</v>
      </c>
      <c r="E9" s="23">
        <f t="shared" ref="E9:V9" si="3">SUM(E10:E11)</f>
        <v>6363</v>
      </c>
      <c r="F9" s="23">
        <f t="shared" si="3"/>
        <v>8373</v>
      </c>
      <c r="G9" s="23">
        <f t="shared" si="3"/>
        <v>8400</v>
      </c>
      <c r="H9" s="23">
        <f t="shared" si="3"/>
        <v>7689</v>
      </c>
      <c r="I9" s="23">
        <f t="shared" si="3"/>
        <v>8074</v>
      </c>
      <c r="J9" s="23">
        <f t="shared" si="3"/>
        <v>8574</v>
      </c>
      <c r="K9" s="23">
        <f t="shared" si="3"/>
        <v>8497</v>
      </c>
      <c r="L9" s="23">
        <f t="shared" si="3"/>
        <v>7973</v>
      </c>
      <c r="M9" s="23">
        <f t="shared" si="3"/>
        <v>7443</v>
      </c>
      <c r="N9" s="23">
        <f t="shared" si="3"/>
        <v>6762</v>
      </c>
      <c r="O9" s="23">
        <f t="shared" si="3"/>
        <v>6802</v>
      </c>
      <c r="P9" s="23">
        <f t="shared" si="3"/>
        <v>6541</v>
      </c>
      <c r="Q9" s="23">
        <f t="shared" si="3"/>
        <v>5750</v>
      </c>
      <c r="R9" s="23">
        <f t="shared" si="3"/>
        <v>4653</v>
      </c>
      <c r="S9" s="23">
        <f t="shared" si="3"/>
        <v>3201</v>
      </c>
      <c r="T9" s="23">
        <f t="shared" si="3"/>
        <v>2110</v>
      </c>
      <c r="U9" s="23">
        <f t="shared" si="3"/>
        <v>1323</v>
      </c>
      <c r="V9" s="23">
        <f t="shared" si="3"/>
        <v>1103</v>
      </c>
    </row>
    <row r="10" spans="1:22" x14ac:dyDescent="0.2">
      <c r="A10" s="24" t="s">
        <v>23</v>
      </c>
      <c r="B10" s="22">
        <v>84975</v>
      </c>
      <c r="C10" s="25">
        <v>53563</v>
      </c>
      <c r="D10" s="25">
        <v>744</v>
      </c>
      <c r="E10" s="25">
        <v>3193</v>
      </c>
      <c r="F10" s="25">
        <v>4329</v>
      </c>
      <c r="G10" s="25">
        <v>4406</v>
      </c>
      <c r="H10" s="25">
        <v>3897</v>
      </c>
      <c r="I10" s="25">
        <v>4074</v>
      </c>
      <c r="J10" s="25">
        <v>4256</v>
      </c>
      <c r="K10" s="25">
        <v>4160</v>
      </c>
      <c r="L10" s="25">
        <v>3777</v>
      </c>
      <c r="M10" s="25">
        <v>3447</v>
      </c>
      <c r="N10" s="25">
        <v>3082</v>
      </c>
      <c r="O10" s="25">
        <v>3051</v>
      </c>
      <c r="P10" s="25">
        <v>2947</v>
      </c>
      <c r="Q10" s="25">
        <v>2664</v>
      </c>
      <c r="R10" s="25">
        <v>2151</v>
      </c>
      <c r="S10" s="25">
        <v>1464</v>
      </c>
      <c r="T10" s="25">
        <v>917</v>
      </c>
      <c r="U10" s="25">
        <v>549</v>
      </c>
      <c r="V10" s="25">
        <v>455</v>
      </c>
    </row>
    <row r="11" spans="1:22" x14ac:dyDescent="0.2">
      <c r="A11" s="24" t="s">
        <v>24</v>
      </c>
      <c r="B11" s="22">
        <v>88748</v>
      </c>
      <c r="C11" s="25">
        <v>57518</v>
      </c>
      <c r="D11" s="25">
        <v>706</v>
      </c>
      <c r="E11" s="25">
        <v>3170</v>
      </c>
      <c r="F11" s="25">
        <v>4044</v>
      </c>
      <c r="G11" s="25">
        <v>3994</v>
      </c>
      <c r="H11" s="25">
        <v>3792</v>
      </c>
      <c r="I11" s="25">
        <v>4000</v>
      </c>
      <c r="J11" s="25">
        <v>4318</v>
      </c>
      <c r="K11" s="25">
        <v>4337</v>
      </c>
      <c r="L11" s="25">
        <v>4196</v>
      </c>
      <c r="M11" s="25">
        <v>3996</v>
      </c>
      <c r="N11" s="25">
        <v>3680</v>
      </c>
      <c r="O11" s="25">
        <v>3751</v>
      </c>
      <c r="P11" s="25">
        <v>3594</v>
      </c>
      <c r="Q11" s="25">
        <v>3086</v>
      </c>
      <c r="R11" s="25">
        <v>2502</v>
      </c>
      <c r="S11" s="25">
        <v>1737</v>
      </c>
      <c r="T11" s="25">
        <v>1193</v>
      </c>
      <c r="U11" s="25">
        <v>774</v>
      </c>
      <c r="V11" s="25">
        <v>648</v>
      </c>
    </row>
    <row r="12" spans="1:22" s="19" customFormat="1" x14ac:dyDescent="0.2">
      <c r="A12" s="21" t="s">
        <v>26</v>
      </c>
      <c r="B12" s="22">
        <v>23945</v>
      </c>
      <c r="C12" s="23">
        <f>SUM(C13:C14)</f>
        <v>7010</v>
      </c>
      <c r="D12" s="23">
        <f>SUM(D13:D14)</f>
        <v>103</v>
      </c>
      <c r="E12" s="23">
        <f t="shared" ref="E12:V12" si="4">SUM(E13:E14)</f>
        <v>404</v>
      </c>
      <c r="F12" s="23">
        <f t="shared" si="4"/>
        <v>529</v>
      </c>
      <c r="G12" s="23">
        <f t="shared" si="4"/>
        <v>529</v>
      </c>
      <c r="H12" s="23">
        <f t="shared" si="4"/>
        <v>536</v>
      </c>
      <c r="I12" s="23">
        <f t="shared" si="4"/>
        <v>501</v>
      </c>
      <c r="J12" s="23">
        <f t="shared" si="4"/>
        <v>524</v>
      </c>
      <c r="K12" s="23">
        <f t="shared" si="4"/>
        <v>513</v>
      </c>
      <c r="L12" s="23">
        <f t="shared" si="4"/>
        <v>474</v>
      </c>
      <c r="M12" s="23">
        <f t="shared" si="4"/>
        <v>471</v>
      </c>
      <c r="N12" s="23">
        <f t="shared" si="4"/>
        <v>478</v>
      </c>
      <c r="O12" s="23">
        <f t="shared" si="4"/>
        <v>439</v>
      </c>
      <c r="P12" s="23">
        <f t="shared" si="4"/>
        <v>376</v>
      </c>
      <c r="Q12" s="23">
        <f t="shared" si="4"/>
        <v>338</v>
      </c>
      <c r="R12" s="23">
        <f t="shared" si="4"/>
        <v>277</v>
      </c>
      <c r="S12" s="23">
        <f t="shared" si="4"/>
        <v>220</v>
      </c>
      <c r="T12" s="23">
        <f t="shared" si="4"/>
        <v>141</v>
      </c>
      <c r="U12" s="23">
        <f t="shared" si="4"/>
        <v>82</v>
      </c>
      <c r="V12" s="23">
        <f t="shared" si="4"/>
        <v>75</v>
      </c>
    </row>
    <row r="13" spans="1:22" x14ac:dyDescent="0.2">
      <c r="A13" s="24" t="s">
        <v>23</v>
      </c>
      <c r="B13" s="22">
        <v>12144</v>
      </c>
      <c r="C13" s="25">
        <v>3461</v>
      </c>
      <c r="D13" s="25">
        <v>60</v>
      </c>
      <c r="E13" s="25">
        <v>198</v>
      </c>
      <c r="F13" s="25">
        <v>278</v>
      </c>
      <c r="G13" s="25">
        <v>282</v>
      </c>
      <c r="H13" s="25">
        <v>292</v>
      </c>
      <c r="I13" s="25">
        <v>261</v>
      </c>
      <c r="J13" s="25">
        <v>258</v>
      </c>
      <c r="K13" s="25">
        <v>254</v>
      </c>
      <c r="L13" s="25">
        <v>224</v>
      </c>
      <c r="M13" s="25">
        <v>217</v>
      </c>
      <c r="N13" s="25">
        <v>224</v>
      </c>
      <c r="O13" s="25">
        <v>213</v>
      </c>
      <c r="P13" s="25">
        <v>181</v>
      </c>
      <c r="Q13" s="25">
        <v>152</v>
      </c>
      <c r="R13" s="25">
        <v>126</v>
      </c>
      <c r="S13" s="25">
        <v>105</v>
      </c>
      <c r="T13" s="25">
        <v>68</v>
      </c>
      <c r="U13" s="25">
        <v>37</v>
      </c>
      <c r="V13" s="25">
        <v>31</v>
      </c>
    </row>
    <row r="14" spans="1:22" x14ac:dyDescent="0.2">
      <c r="A14" s="24" t="s">
        <v>24</v>
      </c>
      <c r="B14" s="22">
        <v>11801</v>
      </c>
      <c r="C14" s="25">
        <v>3549</v>
      </c>
      <c r="D14" s="25">
        <v>43</v>
      </c>
      <c r="E14" s="25">
        <v>206</v>
      </c>
      <c r="F14" s="25">
        <v>251</v>
      </c>
      <c r="G14" s="25">
        <v>247</v>
      </c>
      <c r="H14" s="25">
        <v>244</v>
      </c>
      <c r="I14" s="25">
        <v>240</v>
      </c>
      <c r="J14" s="25">
        <v>266</v>
      </c>
      <c r="K14" s="25">
        <v>259</v>
      </c>
      <c r="L14" s="25">
        <v>250</v>
      </c>
      <c r="M14" s="25">
        <v>254</v>
      </c>
      <c r="N14" s="25">
        <v>254</v>
      </c>
      <c r="O14" s="25">
        <v>226</v>
      </c>
      <c r="P14" s="25">
        <v>195</v>
      </c>
      <c r="Q14" s="25">
        <v>186</v>
      </c>
      <c r="R14" s="25">
        <v>151</v>
      </c>
      <c r="S14" s="25">
        <v>115</v>
      </c>
      <c r="T14" s="25">
        <v>73</v>
      </c>
      <c r="U14" s="25">
        <v>45</v>
      </c>
      <c r="V14" s="25">
        <v>44</v>
      </c>
    </row>
    <row r="15" spans="1:22" s="19" customFormat="1" x14ac:dyDescent="0.2">
      <c r="A15" s="21" t="s">
        <v>27</v>
      </c>
      <c r="B15" s="22">
        <v>22938</v>
      </c>
      <c r="C15" s="23">
        <f>SUM(C16:C17)</f>
        <v>10307</v>
      </c>
      <c r="D15" s="23">
        <f>SUM(D16:D17)</f>
        <v>126</v>
      </c>
      <c r="E15" s="23">
        <f t="shared" ref="E15:V15" si="5">SUM(E16:E17)</f>
        <v>585</v>
      </c>
      <c r="F15" s="23">
        <f t="shared" si="5"/>
        <v>822</v>
      </c>
      <c r="G15" s="23">
        <f t="shared" si="5"/>
        <v>811</v>
      </c>
      <c r="H15" s="23">
        <f t="shared" si="5"/>
        <v>858</v>
      </c>
      <c r="I15" s="23">
        <f t="shared" si="5"/>
        <v>782</v>
      </c>
      <c r="J15" s="23">
        <f t="shared" si="5"/>
        <v>799</v>
      </c>
      <c r="K15" s="23">
        <f t="shared" si="5"/>
        <v>756</v>
      </c>
      <c r="L15" s="23">
        <f t="shared" si="5"/>
        <v>687</v>
      </c>
      <c r="M15" s="23">
        <f t="shared" si="5"/>
        <v>661</v>
      </c>
      <c r="N15" s="23">
        <f t="shared" si="5"/>
        <v>633</v>
      </c>
      <c r="O15" s="23">
        <f t="shared" si="5"/>
        <v>599</v>
      </c>
      <c r="P15" s="23">
        <f t="shared" si="5"/>
        <v>553</v>
      </c>
      <c r="Q15" s="23">
        <f t="shared" si="5"/>
        <v>497</v>
      </c>
      <c r="R15" s="23">
        <f t="shared" si="5"/>
        <v>405</v>
      </c>
      <c r="S15" s="23">
        <f t="shared" si="5"/>
        <v>299</v>
      </c>
      <c r="T15" s="23">
        <f t="shared" si="5"/>
        <v>201</v>
      </c>
      <c r="U15" s="23">
        <f t="shared" si="5"/>
        <v>117</v>
      </c>
      <c r="V15" s="23">
        <f t="shared" si="5"/>
        <v>116</v>
      </c>
    </row>
    <row r="16" spans="1:22" x14ac:dyDescent="0.2">
      <c r="A16" s="24" t="s">
        <v>23</v>
      </c>
      <c r="B16" s="22">
        <v>11518</v>
      </c>
      <c r="C16" s="25">
        <v>5094</v>
      </c>
      <c r="D16" s="25">
        <v>60</v>
      </c>
      <c r="E16" s="25">
        <v>291</v>
      </c>
      <c r="F16" s="25">
        <v>423</v>
      </c>
      <c r="G16" s="25">
        <v>423</v>
      </c>
      <c r="H16" s="25">
        <v>443</v>
      </c>
      <c r="I16" s="25">
        <v>399</v>
      </c>
      <c r="J16" s="25">
        <v>401</v>
      </c>
      <c r="K16" s="25">
        <v>365</v>
      </c>
      <c r="L16" s="25">
        <v>336</v>
      </c>
      <c r="M16" s="25">
        <v>316</v>
      </c>
      <c r="N16" s="25">
        <v>289</v>
      </c>
      <c r="O16" s="25">
        <v>273</v>
      </c>
      <c r="P16" s="25">
        <v>256</v>
      </c>
      <c r="Q16" s="25">
        <v>250</v>
      </c>
      <c r="R16" s="25">
        <v>203</v>
      </c>
      <c r="S16" s="25">
        <v>146</v>
      </c>
      <c r="T16" s="25">
        <v>100</v>
      </c>
      <c r="U16" s="25">
        <v>61</v>
      </c>
      <c r="V16" s="25">
        <v>59</v>
      </c>
    </row>
    <row r="17" spans="1:22" x14ac:dyDescent="0.2">
      <c r="A17" s="24" t="s">
        <v>24</v>
      </c>
      <c r="B17" s="22">
        <v>11420</v>
      </c>
      <c r="C17" s="25">
        <v>5213</v>
      </c>
      <c r="D17" s="25">
        <v>66</v>
      </c>
      <c r="E17" s="25">
        <v>294</v>
      </c>
      <c r="F17" s="25">
        <v>399</v>
      </c>
      <c r="G17" s="25">
        <v>388</v>
      </c>
      <c r="H17" s="25">
        <v>415</v>
      </c>
      <c r="I17" s="25">
        <v>383</v>
      </c>
      <c r="J17" s="25">
        <v>398</v>
      </c>
      <c r="K17" s="25">
        <v>391</v>
      </c>
      <c r="L17" s="25">
        <v>351</v>
      </c>
      <c r="M17" s="25">
        <v>345</v>
      </c>
      <c r="N17" s="25">
        <v>344</v>
      </c>
      <c r="O17" s="25">
        <v>326</v>
      </c>
      <c r="P17" s="25">
        <v>297</v>
      </c>
      <c r="Q17" s="25">
        <v>247</v>
      </c>
      <c r="R17" s="25">
        <v>202</v>
      </c>
      <c r="S17" s="25">
        <v>153</v>
      </c>
      <c r="T17" s="25">
        <v>101</v>
      </c>
      <c r="U17" s="25">
        <v>56</v>
      </c>
      <c r="V17" s="25">
        <v>57</v>
      </c>
    </row>
    <row r="18" spans="1:22" s="19" customFormat="1" x14ac:dyDescent="0.2">
      <c r="A18" s="21" t="s">
        <v>28</v>
      </c>
      <c r="B18" s="22">
        <v>30738</v>
      </c>
      <c r="C18" s="23">
        <f>SUM(C19:C20)</f>
        <v>19691</v>
      </c>
      <c r="D18" s="23">
        <f>SUM(D19:D20)</f>
        <v>261</v>
      </c>
      <c r="E18" s="23">
        <f t="shared" ref="E18:V18" si="6">SUM(E19:E20)</f>
        <v>1102</v>
      </c>
      <c r="F18" s="23">
        <f t="shared" si="6"/>
        <v>1493</v>
      </c>
      <c r="G18" s="23">
        <f t="shared" si="6"/>
        <v>1452</v>
      </c>
      <c r="H18" s="23">
        <f t="shared" si="6"/>
        <v>1514</v>
      </c>
      <c r="I18" s="23">
        <f t="shared" si="6"/>
        <v>1428</v>
      </c>
      <c r="J18" s="23">
        <f t="shared" si="6"/>
        <v>1388</v>
      </c>
      <c r="K18" s="23">
        <f t="shared" si="6"/>
        <v>1263</v>
      </c>
      <c r="L18" s="23">
        <f t="shared" si="6"/>
        <v>1363</v>
      </c>
      <c r="M18" s="23">
        <f t="shared" si="6"/>
        <v>1307</v>
      </c>
      <c r="N18" s="23">
        <f t="shared" si="6"/>
        <v>1328</v>
      </c>
      <c r="O18" s="23">
        <f t="shared" si="6"/>
        <v>1212</v>
      </c>
      <c r="P18" s="23">
        <f t="shared" si="6"/>
        <v>1131</v>
      </c>
      <c r="Q18" s="23">
        <f t="shared" si="6"/>
        <v>1111</v>
      </c>
      <c r="R18" s="23">
        <f t="shared" si="6"/>
        <v>883</v>
      </c>
      <c r="S18" s="23">
        <f t="shared" si="6"/>
        <v>606</v>
      </c>
      <c r="T18" s="23">
        <f t="shared" si="6"/>
        <v>403</v>
      </c>
      <c r="U18" s="23">
        <f t="shared" si="6"/>
        <v>246</v>
      </c>
      <c r="V18" s="23">
        <f t="shared" si="6"/>
        <v>200</v>
      </c>
    </row>
    <row r="19" spans="1:22" x14ac:dyDescent="0.2">
      <c r="A19" s="24" t="s">
        <v>23</v>
      </c>
      <c r="B19" s="22">
        <v>15346</v>
      </c>
      <c r="C19" s="25">
        <v>9708</v>
      </c>
      <c r="D19" s="25">
        <v>129</v>
      </c>
      <c r="E19" s="25">
        <v>557</v>
      </c>
      <c r="F19" s="25">
        <v>770</v>
      </c>
      <c r="G19" s="25">
        <v>769</v>
      </c>
      <c r="H19" s="25">
        <v>761</v>
      </c>
      <c r="I19" s="25">
        <v>727</v>
      </c>
      <c r="J19" s="25">
        <v>710</v>
      </c>
      <c r="K19" s="25">
        <v>641</v>
      </c>
      <c r="L19" s="25">
        <v>656</v>
      </c>
      <c r="M19" s="25">
        <v>632</v>
      </c>
      <c r="N19" s="25">
        <v>634</v>
      </c>
      <c r="O19" s="25">
        <v>573</v>
      </c>
      <c r="P19" s="25">
        <v>525</v>
      </c>
      <c r="Q19" s="25">
        <v>520</v>
      </c>
      <c r="R19" s="25">
        <v>420</v>
      </c>
      <c r="S19" s="25">
        <v>300</v>
      </c>
      <c r="T19" s="25">
        <v>188</v>
      </c>
      <c r="U19" s="25">
        <v>113</v>
      </c>
      <c r="V19" s="25">
        <v>83</v>
      </c>
    </row>
    <row r="20" spans="1:22" x14ac:dyDescent="0.2">
      <c r="A20" s="24" t="s">
        <v>24</v>
      </c>
      <c r="B20" s="22">
        <v>15392</v>
      </c>
      <c r="C20" s="25">
        <v>9983</v>
      </c>
      <c r="D20" s="25">
        <v>132</v>
      </c>
      <c r="E20" s="25">
        <v>545</v>
      </c>
      <c r="F20" s="25">
        <v>723</v>
      </c>
      <c r="G20" s="25">
        <v>683</v>
      </c>
      <c r="H20" s="25">
        <v>753</v>
      </c>
      <c r="I20" s="25">
        <v>701</v>
      </c>
      <c r="J20" s="25">
        <v>678</v>
      </c>
      <c r="K20" s="25">
        <v>622</v>
      </c>
      <c r="L20" s="25">
        <v>707</v>
      </c>
      <c r="M20" s="25">
        <v>675</v>
      </c>
      <c r="N20" s="25">
        <v>694</v>
      </c>
      <c r="O20" s="25">
        <v>639</v>
      </c>
      <c r="P20" s="25">
        <v>606</v>
      </c>
      <c r="Q20" s="25">
        <v>591</v>
      </c>
      <c r="R20" s="25">
        <v>463</v>
      </c>
      <c r="S20" s="25">
        <v>306</v>
      </c>
      <c r="T20" s="25">
        <v>215</v>
      </c>
      <c r="U20" s="25">
        <v>133</v>
      </c>
      <c r="V20" s="25">
        <v>117</v>
      </c>
    </row>
    <row r="21" spans="1:22" s="19" customFormat="1" x14ac:dyDescent="0.2">
      <c r="A21" s="21" t="s">
        <v>29</v>
      </c>
      <c r="B21" s="22">
        <v>150268</v>
      </c>
      <c r="C21" s="23">
        <f>SUM(C22:C23)</f>
        <v>94970</v>
      </c>
      <c r="D21" s="23">
        <f>SUM(D22:D23)</f>
        <v>1479</v>
      </c>
      <c r="E21" s="23">
        <f t="shared" ref="E21:V21" si="7">SUM(E22:E23)</f>
        <v>5885</v>
      </c>
      <c r="F21" s="23">
        <f t="shared" si="7"/>
        <v>7722</v>
      </c>
      <c r="G21" s="23">
        <f t="shared" si="7"/>
        <v>7479</v>
      </c>
      <c r="H21" s="23">
        <f t="shared" si="7"/>
        <v>6992</v>
      </c>
      <c r="I21" s="23">
        <f t="shared" si="7"/>
        <v>7330</v>
      </c>
      <c r="J21" s="23">
        <f t="shared" si="7"/>
        <v>7697</v>
      </c>
      <c r="K21" s="23">
        <f t="shared" si="7"/>
        <v>7600</v>
      </c>
      <c r="L21" s="23">
        <f t="shared" si="7"/>
        <v>7335</v>
      </c>
      <c r="M21" s="23">
        <f t="shared" si="7"/>
        <v>7241</v>
      </c>
      <c r="N21" s="23">
        <f t="shared" si="7"/>
        <v>7587</v>
      </c>
      <c r="O21" s="23">
        <f t="shared" si="7"/>
        <v>6257</v>
      </c>
      <c r="P21" s="23">
        <f t="shared" si="7"/>
        <v>4716</v>
      </c>
      <c r="Q21" s="23">
        <f t="shared" si="7"/>
        <v>3512</v>
      </c>
      <c r="R21" s="23">
        <f t="shared" si="7"/>
        <v>2435</v>
      </c>
      <c r="S21" s="23">
        <f t="shared" si="7"/>
        <v>1558</v>
      </c>
      <c r="T21" s="23">
        <f t="shared" si="7"/>
        <v>1015</v>
      </c>
      <c r="U21" s="23">
        <f t="shared" si="7"/>
        <v>621</v>
      </c>
      <c r="V21" s="23">
        <f t="shared" si="7"/>
        <v>509</v>
      </c>
    </row>
    <row r="22" spans="1:22" x14ac:dyDescent="0.2">
      <c r="A22" s="24" t="s">
        <v>23</v>
      </c>
      <c r="B22" s="22">
        <v>73408</v>
      </c>
      <c r="C22" s="25">
        <v>45720</v>
      </c>
      <c r="D22" s="25">
        <v>765</v>
      </c>
      <c r="E22" s="25">
        <v>3066</v>
      </c>
      <c r="F22" s="25">
        <v>4029</v>
      </c>
      <c r="G22" s="25">
        <v>3898</v>
      </c>
      <c r="H22" s="25">
        <v>3553</v>
      </c>
      <c r="I22" s="25">
        <v>3635</v>
      </c>
      <c r="J22" s="25">
        <v>3771</v>
      </c>
      <c r="K22" s="25">
        <v>3648</v>
      </c>
      <c r="L22" s="25">
        <v>3364</v>
      </c>
      <c r="M22" s="25">
        <v>3274</v>
      </c>
      <c r="N22" s="25">
        <v>3360</v>
      </c>
      <c r="O22" s="25">
        <v>2820</v>
      </c>
      <c r="P22" s="25">
        <v>2148</v>
      </c>
      <c r="Q22" s="25">
        <v>1618</v>
      </c>
      <c r="R22" s="25">
        <v>1154</v>
      </c>
      <c r="S22" s="25">
        <v>702</v>
      </c>
      <c r="T22" s="25">
        <v>427</v>
      </c>
      <c r="U22" s="25">
        <v>264</v>
      </c>
      <c r="V22" s="25">
        <v>224</v>
      </c>
    </row>
    <row r="23" spans="1:22" x14ac:dyDescent="0.2">
      <c r="A23" s="26" t="s">
        <v>24</v>
      </c>
      <c r="B23" s="22">
        <v>76860</v>
      </c>
      <c r="C23" s="25">
        <v>49250</v>
      </c>
      <c r="D23" s="25">
        <v>714</v>
      </c>
      <c r="E23" s="25">
        <v>2819</v>
      </c>
      <c r="F23" s="25">
        <v>3693</v>
      </c>
      <c r="G23" s="25">
        <v>3581</v>
      </c>
      <c r="H23" s="25">
        <v>3439</v>
      </c>
      <c r="I23" s="25">
        <v>3695</v>
      </c>
      <c r="J23" s="25">
        <v>3926</v>
      </c>
      <c r="K23" s="25">
        <v>3952</v>
      </c>
      <c r="L23" s="25">
        <v>3971</v>
      </c>
      <c r="M23" s="25">
        <v>3967</v>
      </c>
      <c r="N23" s="25">
        <v>4227</v>
      </c>
      <c r="O23" s="25">
        <v>3437</v>
      </c>
      <c r="P23" s="25">
        <v>2568</v>
      </c>
      <c r="Q23" s="25">
        <v>1894</v>
      </c>
      <c r="R23" s="25">
        <v>1281</v>
      </c>
      <c r="S23" s="25">
        <v>856</v>
      </c>
      <c r="T23" s="25">
        <v>588</v>
      </c>
      <c r="U23" s="25">
        <v>357</v>
      </c>
      <c r="V23" s="25">
        <v>285</v>
      </c>
    </row>
    <row r="24" spans="1:22" s="19" customFormat="1" x14ac:dyDescent="0.2">
      <c r="A24" s="13" t="s">
        <v>30</v>
      </c>
      <c r="B24" s="8">
        <v>401612</v>
      </c>
      <c r="C24" s="8">
        <f>SUM(C25:C26)</f>
        <v>243059</v>
      </c>
      <c r="D24" s="8">
        <f>SUM(D25:D26)</f>
        <v>3419</v>
      </c>
      <c r="E24" s="8">
        <f t="shared" ref="E24:V24" si="8">SUM(E25:E26)</f>
        <v>14339</v>
      </c>
      <c r="F24" s="8">
        <f t="shared" si="8"/>
        <v>18939</v>
      </c>
      <c r="G24" s="8">
        <f t="shared" si="8"/>
        <v>18671</v>
      </c>
      <c r="H24" s="8">
        <f t="shared" si="8"/>
        <v>17589</v>
      </c>
      <c r="I24" s="8">
        <f t="shared" si="8"/>
        <v>18115</v>
      </c>
      <c r="J24" s="8">
        <f t="shared" si="8"/>
        <v>18982</v>
      </c>
      <c r="K24" s="8">
        <f t="shared" si="8"/>
        <v>18629</v>
      </c>
      <c r="L24" s="8">
        <f t="shared" si="8"/>
        <v>17832</v>
      </c>
      <c r="M24" s="8">
        <f t="shared" si="8"/>
        <v>17123</v>
      </c>
      <c r="N24" s="8">
        <f t="shared" si="8"/>
        <v>16788</v>
      </c>
      <c r="O24" s="8">
        <f t="shared" si="8"/>
        <v>15309</v>
      </c>
      <c r="P24" s="8">
        <f t="shared" si="8"/>
        <v>13317</v>
      </c>
      <c r="Q24" s="8">
        <f t="shared" si="8"/>
        <v>11208</v>
      </c>
      <c r="R24" s="8">
        <f t="shared" si="8"/>
        <v>8653</v>
      </c>
      <c r="S24" s="8">
        <f t="shared" si="8"/>
        <v>5884</v>
      </c>
      <c r="T24" s="8">
        <f t="shared" si="8"/>
        <v>3870</v>
      </c>
      <c r="U24" s="8">
        <f t="shared" si="8"/>
        <v>2389</v>
      </c>
      <c r="V24" s="8">
        <f t="shared" si="8"/>
        <v>2003</v>
      </c>
    </row>
    <row r="25" spans="1:22" x14ac:dyDescent="0.2">
      <c r="A25" s="13" t="s">
        <v>23</v>
      </c>
      <c r="B25" s="8">
        <v>197391</v>
      </c>
      <c r="C25" s="14">
        <f>SUM(C10,C13,C16,C19,C22)</f>
        <v>117546</v>
      </c>
      <c r="D25" s="14">
        <f t="shared" ref="D25:V25" si="9">SUM(D10,D13,D16,D19,D22)</f>
        <v>1758</v>
      </c>
      <c r="E25" s="14">
        <f t="shared" si="9"/>
        <v>7305</v>
      </c>
      <c r="F25" s="14">
        <f t="shared" si="9"/>
        <v>9829</v>
      </c>
      <c r="G25" s="14">
        <f t="shared" si="9"/>
        <v>9778</v>
      </c>
      <c r="H25" s="14">
        <f t="shared" si="9"/>
        <v>8946</v>
      </c>
      <c r="I25" s="14">
        <f t="shared" si="9"/>
        <v>9096</v>
      </c>
      <c r="J25" s="14">
        <f t="shared" si="9"/>
        <v>9396</v>
      </c>
      <c r="K25" s="14">
        <f t="shared" si="9"/>
        <v>9068</v>
      </c>
      <c r="L25" s="14">
        <f t="shared" si="9"/>
        <v>8357</v>
      </c>
      <c r="M25" s="14">
        <f t="shared" si="9"/>
        <v>7886</v>
      </c>
      <c r="N25" s="14">
        <f t="shared" si="9"/>
        <v>7589</v>
      </c>
      <c r="O25" s="14">
        <f t="shared" si="9"/>
        <v>6930</v>
      </c>
      <c r="P25" s="14">
        <f t="shared" si="9"/>
        <v>6057</v>
      </c>
      <c r="Q25" s="14">
        <f t="shared" si="9"/>
        <v>5204</v>
      </c>
      <c r="R25" s="14">
        <f t="shared" si="9"/>
        <v>4054</v>
      </c>
      <c r="S25" s="14">
        <f t="shared" si="9"/>
        <v>2717</v>
      </c>
      <c r="T25" s="14">
        <f t="shared" si="9"/>
        <v>1700</v>
      </c>
      <c r="U25" s="14">
        <f t="shared" si="9"/>
        <v>1024</v>
      </c>
      <c r="V25" s="14">
        <f t="shared" si="9"/>
        <v>852</v>
      </c>
    </row>
    <row r="26" spans="1:22" x14ac:dyDescent="0.2">
      <c r="A26" s="13" t="s">
        <v>24</v>
      </c>
      <c r="B26" s="8">
        <v>204221</v>
      </c>
      <c r="C26" s="14">
        <f>SUM(C11,C14,C17,C20,C23)</f>
        <v>125513</v>
      </c>
      <c r="D26" s="14">
        <f t="shared" ref="D26:V26" si="10">SUM(D11,D14,D17,D20,D23)</f>
        <v>1661</v>
      </c>
      <c r="E26" s="14">
        <f t="shared" si="10"/>
        <v>7034</v>
      </c>
      <c r="F26" s="14">
        <f t="shared" si="10"/>
        <v>9110</v>
      </c>
      <c r="G26" s="14">
        <f t="shared" si="10"/>
        <v>8893</v>
      </c>
      <c r="H26" s="14">
        <f t="shared" si="10"/>
        <v>8643</v>
      </c>
      <c r="I26" s="14">
        <f t="shared" si="10"/>
        <v>9019</v>
      </c>
      <c r="J26" s="14">
        <f t="shared" si="10"/>
        <v>9586</v>
      </c>
      <c r="K26" s="14">
        <f t="shared" si="10"/>
        <v>9561</v>
      </c>
      <c r="L26" s="14">
        <f t="shared" si="10"/>
        <v>9475</v>
      </c>
      <c r="M26" s="14">
        <f t="shared" si="10"/>
        <v>9237</v>
      </c>
      <c r="N26" s="14">
        <f t="shared" si="10"/>
        <v>9199</v>
      </c>
      <c r="O26" s="14">
        <f t="shared" si="10"/>
        <v>8379</v>
      </c>
      <c r="P26" s="14">
        <f t="shared" si="10"/>
        <v>7260</v>
      </c>
      <c r="Q26" s="14">
        <f t="shared" si="10"/>
        <v>6004</v>
      </c>
      <c r="R26" s="14">
        <f t="shared" si="10"/>
        <v>4599</v>
      </c>
      <c r="S26" s="14">
        <f t="shared" si="10"/>
        <v>3167</v>
      </c>
      <c r="T26" s="14">
        <f t="shared" si="10"/>
        <v>2170</v>
      </c>
      <c r="U26" s="14">
        <f t="shared" si="10"/>
        <v>1365</v>
      </c>
      <c r="V26" s="14">
        <f t="shared" si="10"/>
        <v>1151</v>
      </c>
    </row>
    <row r="27" spans="1:22" s="19" customFormat="1" x14ac:dyDescent="0.2">
      <c r="A27" s="21" t="s">
        <v>31</v>
      </c>
      <c r="B27" s="22">
        <v>34296</v>
      </c>
      <c r="C27" s="23">
        <f>SUM(C28:C29)</f>
        <v>9981</v>
      </c>
      <c r="D27" s="23">
        <f>SUM(D28:D29)</f>
        <v>153</v>
      </c>
      <c r="E27" s="23">
        <f t="shared" ref="E27:V27" si="11">SUM(E28:E29)</f>
        <v>641</v>
      </c>
      <c r="F27" s="23">
        <f t="shared" si="11"/>
        <v>787</v>
      </c>
      <c r="G27" s="23">
        <f t="shared" si="11"/>
        <v>788</v>
      </c>
      <c r="H27" s="23">
        <f t="shared" si="11"/>
        <v>819</v>
      </c>
      <c r="I27" s="23">
        <f t="shared" si="11"/>
        <v>733</v>
      </c>
      <c r="J27" s="23">
        <f t="shared" si="11"/>
        <v>742</v>
      </c>
      <c r="K27" s="23">
        <f t="shared" si="11"/>
        <v>712</v>
      </c>
      <c r="L27" s="23">
        <f t="shared" si="11"/>
        <v>653</v>
      </c>
      <c r="M27" s="23">
        <f t="shared" si="11"/>
        <v>653</v>
      </c>
      <c r="N27" s="23">
        <f t="shared" si="11"/>
        <v>636</v>
      </c>
      <c r="O27" s="23">
        <f t="shared" si="11"/>
        <v>588</v>
      </c>
      <c r="P27" s="23">
        <f t="shared" si="11"/>
        <v>524</v>
      </c>
      <c r="Q27" s="23">
        <f t="shared" si="11"/>
        <v>463</v>
      </c>
      <c r="R27" s="23">
        <f t="shared" si="11"/>
        <v>369</v>
      </c>
      <c r="S27" s="23">
        <f t="shared" si="11"/>
        <v>288</v>
      </c>
      <c r="T27" s="23">
        <f t="shared" si="11"/>
        <v>201</v>
      </c>
      <c r="U27" s="23">
        <f t="shared" si="11"/>
        <v>131</v>
      </c>
      <c r="V27" s="23">
        <f t="shared" si="11"/>
        <v>100</v>
      </c>
    </row>
    <row r="28" spans="1:22" x14ac:dyDescent="0.2">
      <c r="A28" s="26" t="s">
        <v>23</v>
      </c>
      <c r="B28" s="22">
        <v>17399</v>
      </c>
      <c r="C28" s="25">
        <v>4950</v>
      </c>
      <c r="D28" s="25">
        <v>78</v>
      </c>
      <c r="E28" s="25">
        <v>326</v>
      </c>
      <c r="F28" s="25">
        <v>413</v>
      </c>
      <c r="G28" s="25">
        <v>412</v>
      </c>
      <c r="H28" s="25">
        <v>414</v>
      </c>
      <c r="I28" s="25">
        <v>370</v>
      </c>
      <c r="J28" s="25">
        <v>373</v>
      </c>
      <c r="K28" s="25">
        <v>355</v>
      </c>
      <c r="L28" s="25">
        <v>314</v>
      </c>
      <c r="M28" s="25">
        <v>306</v>
      </c>
      <c r="N28" s="25">
        <v>313</v>
      </c>
      <c r="O28" s="25">
        <v>284</v>
      </c>
      <c r="P28" s="25">
        <v>251</v>
      </c>
      <c r="Q28" s="25">
        <v>225</v>
      </c>
      <c r="R28" s="25">
        <v>171</v>
      </c>
      <c r="S28" s="25">
        <v>135</v>
      </c>
      <c r="T28" s="25">
        <v>100</v>
      </c>
      <c r="U28" s="25">
        <v>61</v>
      </c>
      <c r="V28" s="25">
        <v>49</v>
      </c>
    </row>
    <row r="29" spans="1:22" x14ac:dyDescent="0.2">
      <c r="A29" s="26" t="s">
        <v>24</v>
      </c>
      <c r="B29" s="22">
        <v>16897</v>
      </c>
      <c r="C29" s="25">
        <v>5031</v>
      </c>
      <c r="D29" s="25">
        <v>75</v>
      </c>
      <c r="E29" s="25">
        <v>315</v>
      </c>
      <c r="F29" s="25">
        <v>374</v>
      </c>
      <c r="G29" s="25">
        <v>376</v>
      </c>
      <c r="H29" s="25">
        <v>405</v>
      </c>
      <c r="I29" s="25">
        <v>363</v>
      </c>
      <c r="J29" s="25">
        <v>369</v>
      </c>
      <c r="K29" s="25">
        <v>357</v>
      </c>
      <c r="L29" s="25">
        <v>339</v>
      </c>
      <c r="M29" s="25">
        <v>347</v>
      </c>
      <c r="N29" s="25">
        <v>323</v>
      </c>
      <c r="O29" s="25">
        <v>304</v>
      </c>
      <c r="P29" s="25">
        <v>273</v>
      </c>
      <c r="Q29" s="25">
        <v>238</v>
      </c>
      <c r="R29" s="25">
        <v>198</v>
      </c>
      <c r="S29" s="25">
        <v>153</v>
      </c>
      <c r="T29" s="25">
        <v>101</v>
      </c>
      <c r="U29" s="25">
        <v>70</v>
      </c>
      <c r="V29" s="25">
        <v>51</v>
      </c>
    </row>
    <row r="30" spans="1:22" s="19" customFormat="1" x14ac:dyDescent="0.2">
      <c r="A30" s="21" t="s">
        <v>32</v>
      </c>
      <c r="B30" s="22">
        <v>6200</v>
      </c>
      <c r="C30" s="23">
        <f>SUM(C31:C32)</f>
        <v>1137</v>
      </c>
      <c r="D30" s="23">
        <f>SUM(D31:D32)</f>
        <v>16</v>
      </c>
      <c r="E30" s="23">
        <f t="shared" ref="E30:V30" si="12">SUM(E31:E32)</f>
        <v>60</v>
      </c>
      <c r="F30" s="23">
        <f t="shared" si="12"/>
        <v>80</v>
      </c>
      <c r="G30" s="23">
        <f t="shared" si="12"/>
        <v>87</v>
      </c>
      <c r="H30" s="23">
        <f t="shared" si="12"/>
        <v>91</v>
      </c>
      <c r="I30" s="23">
        <f t="shared" si="12"/>
        <v>74</v>
      </c>
      <c r="J30" s="23">
        <f t="shared" si="12"/>
        <v>77</v>
      </c>
      <c r="K30" s="23">
        <f t="shared" si="12"/>
        <v>77</v>
      </c>
      <c r="L30" s="23">
        <f t="shared" si="12"/>
        <v>75</v>
      </c>
      <c r="M30" s="23">
        <f t="shared" si="12"/>
        <v>79</v>
      </c>
      <c r="N30" s="23">
        <f t="shared" si="12"/>
        <v>88</v>
      </c>
      <c r="O30" s="23">
        <f t="shared" si="12"/>
        <v>73</v>
      </c>
      <c r="P30" s="23">
        <f t="shared" si="12"/>
        <v>59</v>
      </c>
      <c r="Q30" s="23">
        <f t="shared" si="12"/>
        <v>58</v>
      </c>
      <c r="R30" s="23">
        <f t="shared" si="12"/>
        <v>46</v>
      </c>
      <c r="S30" s="23">
        <f t="shared" si="12"/>
        <v>38</v>
      </c>
      <c r="T30" s="23">
        <f t="shared" si="12"/>
        <v>28</v>
      </c>
      <c r="U30" s="23">
        <f t="shared" si="12"/>
        <v>18</v>
      </c>
      <c r="V30" s="23">
        <f t="shared" si="12"/>
        <v>13</v>
      </c>
    </row>
    <row r="31" spans="1:22" x14ac:dyDescent="0.2">
      <c r="A31" s="26" t="s">
        <v>23</v>
      </c>
      <c r="B31" s="22">
        <v>3165</v>
      </c>
      <c r="C31" s="25">
        <v>568</v>
      </c>
      <c r="D31" s="25">
        <v>7</v>
      </c>
      <c r="E31" s="25">
        <v>32</v>
      </c>
      <c r="F31" s="25">
        <v>43</v>
      </c>
      <c r="G31" s="25">
        <v>48</v>
      </c>
      <c r="H31" s="25">
        <v>50</v>
      </c>
      <c r="I31" s="25">
        <v>39</v>
      </c>
      <c r="J31" s="25">
        <v>37</v>
      </c>
      <c r="K31" s="25">
        <v>34</v>
      </c>
      <c r="L31" s="25">
        <v>36</v>
      </c>
      <c r="M31" s="25">
        <v>36</v>
      </c>
      <c r="N31" s="25">
        <v>42</v>
      </c>
      <c r="O31" s="25">
        <v>35</v>
      </c>
      <c r="P31" s="25">
        <v>31</v>
      </c>
      <c r="Q31" s="25">
        <v>28</v>
      </c>
      <c r="R31" s="25">
        <v>20</v>
      </c>
      <c r="S31" s="25">
        <v>20</v>
      </c>
      <c r="T31" s="25">
        <v>15</v>
      </c>
      <c r="U31" s="25">
        <v>9</v>
      </c>
      <c r="V31" s="25">
        <v>6</v>
      </c>
    </row>
    <row r="32" spans="1:22" x14ac:dyDescent="0.2">
      <c r="A32" s="26" t="s">
        <v>24</v>
      </c>
      <c r="B32" s="22">
        <v>3035</v>
      </c>
      <c r="C32" s="25">
        <v>569</v>
      </c>
      <c r="D32" s="25">
        <v>9</v>
      </c>
      <c r="E32" s="25">
        <v>28</v>
      </c>
      <c r="F32" s="25">
        <v>37</v>
      </c>
      <c r="G32" s="25">
        <v>39</v>
      </c>
      <c r="H32" s="25">
        <v>41</v>
      </c>
      <c r="I32" s="25">
        <v>35</v>
      </c>
      <c r="J32" s="25">
        <v>40</v>
      </c>
      <c r="K32" s="25">
        <v>43</v>
      </c>
      <c r="L32" s="25">
        <v>39</v>
      </c>
      <c r="M32" s="25">
        <v>43</v>
      </c>
      <c r="N32" s="25">
        <v>46</v>
      </c>
      <c r="O32" s="25">
        <v>38</v>
      </c>
      <c r="P32" s="25">
        <v>28</v>
      </c>
      <c r="Q32" s="25">
        <v>30</v>
      </c>
      <c r="R32" s="25">
        <v>26</v>
      </c>
      <c r="S32" s="25">
        <v>18</v>
      </c>
      <c r="T32" s="25">
        <v>13</v>
      </c>
      <c r="U32" s="25">
        <v>9</v>
      </c>
      <c r="V32" s="25">
        <v>7</v>
      </c>
    </row>
    <row r="33" spans="1:22" s="19" customFormat="1" x14ac:dyDescent="0.2">
      <c r="A33" s="21" t="s">
        <v>33</v>
      </c>
      <c r="B33" s="22">
        <v>135787</v>
      </c>
      <c r="C33" s="23">
        <f>SUM(C34:C35)</f>
        <v>60406</v>
      </c>
      <c r="D33" s="23">
        <f>SUM(D34:D35)</f>
        <v>1028</v>
      </c>
      <c r="E33" s="23">
        <f t="shared" ref="E33:V33" si="13">SUM(E34:E35)</f>
        <v>4171</v>
      </c>
      <c r="F33" s="23">
        <f t="shared" si="13"/>
        <v>4980</v>
      </c>
      <c r="G33" s="23">
        <f t="shared" si="13"/>
        <v>4840</v>
      </c>
      <c r="H33" s="23">
        <f t="shared" si="13"/>
        <v>4815</v>
      </c>
      <c r="I33" s="23">
        <f t="shared" si="13"/>
        <v>4614</v>
      </c>
      <c r="J33" s="23">
        <f t="shared" si="13"/>
        <v>4872</v>
      </c>
      <c r="K33" s="23">
        <f t="shared" si="13"/>
        <v>4677</v>
      </c>
      <c r="L33" s="23">
        <f t="shared" si="13"/>
        <v>4261</v>
      </c>
      <c r="M33" s="23">
        <f t="shared" si="13"/>
        <v>4016</v>
      </c>
      <c r="N33" s="23">
        <f t="shared" si="13"/>
        <v>3883</v>
      </c>
      <c r="O33" s="23">
        <f t="shared" si="13"/>
        <v>3503</v>
      </c>
      <c r="P33" s="23">
        <f t="shared" si="13"/>
        <v>3039</v>
      </c>
      <c r="Q33" s="23">
        <f t="shared" si="13"/>
        <v>2557</v>
      </c>
      <c r="R33" s="23">
        <f t="shared" si="13"/>
        <v>1893</v>
      </c>
      <c r="S33" s="23">
        <f t="shared" si="13"/>
        <v>1344</v>
      </c>
      <c r="T33" s="23">
        <f t="shared" si="13"/>
        <v>924</v>
      </c>
      <c r="U33" s="23">
        <f t="shared" si="13"/>
        <v>578</v>
      </c>
      <c r="V33" s="23">
        <f t="shared" si="13"/>
        <v>411</v>
      </c>
    </row>
    <row r="34" spans="1:22" x14ac:dyDescent="0.2">
      <c r="A34" s="26" t="s">
        <v>23</v>
      </c>
      <c r="B34" s="22">
        <v>68684</v>
      </c>
      <c r="C34" s="25">
        <v>30074</v>
      </c>
      <c r="D34" s="25">
        <v>508</v>
      </c>
      <c r="E34" s="25">
        <v>2150</v>
      </c>
      <c r="F34" s="25">
        <v>2612</v>
      </c>
      <c r="G34" s="25">
        <v>2521</v>
      </c>
      <c r="H34" s="25">
        <v>2472</v>
      </c>
      <c r="I34" s="25">
        <v>2344</v>
      </c>
      <c r="J34" s="25">
        <v>2436</v>
      </c>
      <c r="K34" s="25">
        <v>2305</v>
      </c>
      <c r="L34" s="25">
        <v>2061</v>
      </c>
      <c r="M34" s="25">
        <v>1915</v>
      </c>
      <c r="N34" s="25">
        <v>1847</v>
      </c>
      <c r="O34" s="25">
        <v>1717</v>
      </c>
      <c r="P34" s="25">
        <v>1462</v>
      </c>
      <c r="Q34" s="25">
        <v>1232</v>
      </c>
      <c r="R34" s="25">
        <v>912</v>
      </c>
      <c r="S34" s="25">
        <v>659</v>
      </c>
      <c r="T34" s="25">
        <v>458</v>
      </c>
      <c r="U34" s="25">
        <v>276</v>
      </c>
      <c r="V34" s="25">
        <v>187</v>
      </c>
    </row>
    <row r="35" spans="1:22" x14ac:dyDescent="0.2">
      <c r="A35" s="26" t="s">
        <v>24</v>
      </c>
      <c r="B35" s="22">
        <v>67103</v>
      </c>
      <c r="C35" s="25">
        <v>30332</v>
      </c>
      <c r="D35" s="25">
        <v>520</v>
      </c>
      <c r="E35" s="25">
        <v>2021</v>
      </c>
      <c r="F35" s="25">
        <v>2368</v>
      </c>
      <c r="G35" s="25">
        <v>2319</v>
      </c>
      <c r="H35" s="25">
        <v>2343</v>
      </c>
      <c r="I35" s="25">
        <v>2270</v>
      </c>
      <c r="J35" s="25">
        <v>2436</v>
      </c>
      <c r="K35" s="25">
        <v>2372</v>
      </c>
      <c r="L35" s="25">
        <v>2200</v>
      </c>
      <c r="M35" s="25">
        <v>2101</v>
      </c>
      <c r="N35" s="25">
        <v>2036</v>
      </c>
      <c r="O35" s="25">
        <v>1786</v>
      </c>
      <c r="P35" s="25">
        <v>1577</v>
      </c>
      <c r="Q35" s="25">
        <v>1325</v>
      </c>
      <c r="R35" s="25">
        <v>981</v>
      </c>
      <c r="S35" s="25">
        <v>685</v>
      </c>
      <c r="T35" s="25">
        <v>466</v>
      </c>
      <c r="U35" s="25">
        <v>302</v>
      </c>
      <c r="V35" s="25">
        <v>224</v>
      </c>
    </row>
    <row r="36" spans="1:22" s="19" customFormat="1" x14ac:dyDescent="0.2">
      <c r="A36" s="13" t="s">
        <v>34</v>
      </c>
      <c r="B36" s="8">
        <v>176283</v>
      </c>
      <c r="C36" s="8">
        <f>SUM(C37:C38)</f>
        <v>71524</v>
      </c>
      <c r="D36" s="8">
        <f t="shared" ref="D36:V36" si="14">SUM(D37:D38)</f>
        <v>1197</v>
      </c>
      <c r="E36" s="8">
        <f t="shared" si="14"/>
        <v>4872</v>
      </c>
      <c r="F36" s="8">
        <f t="shared" si="14"/>
        <v>5847</v>
      </c>
      <c r="G36" s="8">
        <f t="shared" si="14"/>
        <v>5715</v>
      </c>
      <c r="H36" s="8">
        <f t="shared" si="14"/>
        <v>5725</v>
      </c>
      <c r="I36" s="8">
        <f t="shared" si="14"/>
        <v>5421</v>
      </c>
      <c r="J36" s="8">
        <f t="shared" si="14"/>
        <v>5691</v>
      </c>
      <c r="K36" s="8">
        <f t="shared" si="14"/>
        <v>5466</v>
      </c>
      <c r="L36" s="8">
        <f t="shared" si="14"/>
        <v>4989</v>
      </c>
      <c r="M36" s="8">
        <f t="shared" si="14"/>
        <v>4748</v>
      </c>
      <c r="N36" s="8">
        <f t="shared" si="14"/>
        <v>4607</v>
      </c>
      <c r="O36" s="8">
        <f t="shared" si="14"/>
        <v>4164</v>
      </c>
      <c r="P36" s="8">
        <f t="shared" si="14"/>
        <v>3622</v>
      </c>
      <c r="Q36" s="8">
        <f t="shared" si="14"/>
        <v>3078</v>
      </c>
      <c r="R36" s="8">
        <f t="shared" si="14"/>
        <v>2308</v>
      </c>
      <c r="S36" s="8">
        <f t="shared" si="14"/>
        <v>1670</v>
      </c>
      <c r="T36" s="8">
        <f t="shared" si="14"/>
        <v>1153</v>
      </c>
      <c r="U36" s="8">
        <f t="shared" si="14"/>
        <v>727</v>
      </c>
      <c r="V36" s="8">
        <f t="shared" si="14"/>
        <v>524</v>
      </c>
    </row>
    <row r="37" spans="1:22" x14ac:dyDescent="0.2">
      <c r="A37" s="13" t="s">
        <v>23</v>
      </c>
      <c r="B37" s="8">
        <v>89248</v>
      </c>
      <c r="C37" s="14">
        <f>SUM(C28,C31,C34)</f>
        <v>35592</v>
      </c>
      <c r="D37" s="14">
        <f t="shared" ref="D37:V37" si="15">SUM(D28,D31,D34)</f>
        <v>593</v>
      </c>
      <c r="E37" s="14">
        <f t="shared" si="15"/>
        <v>2508</v>
      </c>
      <c r="F37" s="14">
        <f t="shared" si="15"/>
        <v>3068</v>
      </c>
      <c r="G37" s="14">
        <f t="shared" si="15"/>
        <v>2981</v>
      </c>
      <c r="H37" s="14">
        <f t="shared" si="15"/>
        <v>2936</v>
      </c>
      <c r="I37" s="14">
        <f t="shared" si="15"/>
        <v>2753</v>
      </c>
      <c r="J37" s="14">
        <f t="shared" si="15"/>
        <v>2846</v>
      </c>
      <c r="K37" s="14">
        <f t="shared" si="15"/>
        <v>2694</v>
      </c>
      <c r="L37" s="14">
        <f t="shared" si="15"/>
        <v>2411</v>
      </c>
      <c r="M37" s="14">
        <f t="shared" si="15"/>
        <v>2257</v>
      </c>
      <c r="N37" s="14">
        <f t="shared" si="15"/>
        <v>2202</v>
      </c>
      <c r="O37" s="14">
        <f t="shared" si="15"/>
        <v>2036</v>
      </c>
      <c r="P37" s="14">
        <f t="shared" si="15"/>
        <v>1744</v>
      </c>
      <c r="Q37" s="14">
        <f t="shared" si="15"/>
        <v>1485</v>
      </c>
      <c r="R37" s="14">
        <f t="shared" si="15"/>
        <v>1103</v>
      </c>
      <c r="S37" s="14">
        <f t="shared" si="15"/>
        <v>814</v>
      </c>
      <c r="T37" s="14">
        <f t="shared" si="15"/>
        <v>573</v>
      </c>
      <c r="U37" s="14">
        <f t="shared" si="15"/>
        <v>346</v>
      </c>
      <c r="V37" s="14">
        <f t="shared" si="15"/>
        <v>242</v>
      </c>
    </row>
    <row r="38" spans="1:22" x14ac:dyDescent="0.2">
      <c r="A38" s="13" t="s">
        <v>24</v>
      </c>
      <c r="B38" s="8">
        <v>87035</v>
      </c>
      <c r="C38" s="14">
        <f>SUM(C29,C32,C35)</f>
        <v>35932</v>
      </c>
      <c r="D38" s="14">
        <f t="shared" ref="D38:V38" si="16">SUM(D29,D32,D35)</f>
        <v>604</v>
      </c>
      <c r="E38" s="14">
        <f t="shared" si="16"/>
        <v>2364</v>
      </c>
      <c r="F38" s="14">
        <f t="shared" si="16"/>
        <v>2779</v>
      </c>
      <c r="G38" s="14">
        <f t="shared" si="16"/>
        <v>2734</v>
      </c>
      <c r="H38" s="14">
        <f t="shared" si="16"/>
        <v>2789</v>
      </c>
      <c r="I38" s="14">
        <f t="shared" si="16"/>
        <v>2668</v>
      </c>
      <c r="J38" s="14">
        <f t="shared" si="16"/>
        <v>2845</v>
      </c>
      <c r="K38" s="14">
        <f t="shared" si="16"/>
        <v>2772</v>
      </c>
      <c r="L38" s="14">
        <f t="shared" si="16"/>
        <v>2578</v>
      </c>
      <c r="M38" s="14">
        <f t="shared" si="16"/>
        <v>2491</v>
      </c>
      <c r="N38" s="14">
        <f t="shared" si="16"/>
        <v>2405</v>
      </c>
      <c r="O38" s="14">
        <f t="shared" si="16"/>
        <v>2128</v>
      </c>
      <c r="P38" s="14">
        <f t="shared" si="16"/>
        <v>1878</v>
      </c>
      <c r="Q38" s="14">
        <f t="shared" si="16"/>
        <v>1593</v>
      </c>
      <c r="R38" s="14">
        <f t="shared" si="16"/>
        <v>1205</v>
      </c>
      <c r="S38" s="14">
        <f t="shared" si="16"/>
        <v>856</v>
      </c>
      <c r="T38" s="14">
        <f t="shared" si="16"/>
        <v>580</v>
      </c>
      <c r="U38" s="14">
        <f t="shared" si="16"/>
        <v>381</v>
      </c>
      <c r="V38" s="14">
        <f t="shared" si="16"/>
        <v>282</v>
      </c>
    </row>
    <row r="39" spans="1:22" s="19" customFormat="1" x14ac:dyDescent="0.2">
      <c r="A39" s="21" t="s">
        <v>35</v>
      </c>
      <c r="B39" s="22">
        <v>197757</v>
      </c>
      <c r="C39" s="23">
        <f>SUM(C40:C41)</f>
        <v>124877</v>
      </c>
      <c r="D39" s="23">
        <f>SUM(D40:D41)</f>
        <v>1914</v>
      </c>
      <c r="E39" s="23">
        <f t="shared" ref="E39:V39" si="17">SUM(E40:E41)</f>
        <v>8192</v>
      </c>
      <c r="F39" s="23">
        <f t="shared" si="17"/>
        <v>10257</v>
      </c>
      <c r="G39" s="23">
        <f t="shared" si="17"/>
        <v>9797</v>
      </c>
      <c r="H39" s="23">
        <f t="shared" si="17"/>
        <v>9102</v>
      </c>
      <c r="I39" s="23">
        <f t="shared" si="17"/>
        <v>9442</v>
      </c>
      <c r="J39" s="23">
        <f t="shared" si="17"/>
        <v>10569</v>
      </c>
      <c r="K39" s="23">
        <f t="shared" si="17"/>
        <v>10662</v>
      </c>
      <c r="L39" s="23">
        <f t="shared" si="17"/>
        <v>9757</v>
      </c>
      <c r="M39" s="23">
        <f t="shared" si="17"/>
        <v>8808</v>
      </c>
      <c r="N39" s="23">
        <f t="shared" si="17"/>
        <v>8493</v>
      </c>
      <c r="O39" s="23">
        <f t="shared" si="17"/>
        <v>7613</v>
      </c>
      <c r="P39" s="23">
        <f t="shared" si="17"/>
        <v>6322</v>
      </c>
      <c r="Q39" s="23">
        <f t="shared" si="17"/>
        <v>4998</v>
      </c>
      <c r="R39" s="23">
        <f t="shared" si="17"/>
        <v>3556</v>
      </c>
      <c r="S39" s="23">
        <f t="shared" si="17"/>
        <v>2343</v>
      </c>
      <c r="T39" s="23">
        <f t="shared" si="17"/>
        <v>1481</v>
      </c>
      <c r="U39" s="23">
        <f t="shared" si="17"/>
        <v>888</v>
      </c>
      <c r="V39" s="23">
        <f t="shared" si="17"/>
        <v>683</v>
      </c>
    </row>
    <row r="40" spans="1:22" x14ac:dyDescent="0.2">
      <c r="A40" s="26" t="s">
        <v>23</v>
      </c>
      <c r="B40" s="22">
        <v>99347</v>
      </c>
      <c r="C40" s="25">
        <v>62049</v>
      </c>
      <c r="D40" s="25">
        <v>968</v>
      </c>
      <c r="E40" s="25">
        <v>4185</v>
      </c>
      <c r="F40" s="25">
        <v>5347</v>
      </c>
      <c r="G40" s="25">
        <v>5060</v>
      </c>
      <c r="H40" s="25">
        <v>4607</v>
      </c>
      <c r="I40" s="25">
        <v>4771</v>
      </c>
      <c r="J40" s="25">
        <v>5243</v>
      </c>
      <c r="K40" s="25">
        <v>5218</v>
      </c>
      <c r="L40" s="25">
        <v>4695</v>
      </c>
      <c r="M40" s="25">
        <v>4252</v>
      </c>
      <c r="N40" s="25">
        <v>4182</v>
      </c>
      <c r="O40" s="25">
        <v>3706</v>
      </c>
      <c r="P40" s="25">
        <v>3072</v>
      </c>
      <c r="Q40" s="25">
        <v>2459</v>
      </c>
      <c r="R40" s="25">
        <v>1747</v>
      </c>
      <c r="S40" s="25">
        <v>1145</v>
      </c>
      <c r="T40" s="25">
        <v>706</v>
      </c>
      <c r="U40" s="25">
        <v>406</v>
      </c>
      <c r="V40" s="25">
        <v>280</v>
      </c>
    </row>
    <row r="41" spans="1:22" x14ac:dyDescent="0.2">
      <c r="A41" s="26" t="s">
        <v>24</v>
      </c>
      <c r="B41" s="22">
        <v>98410</v>
      </c>
      <c r="C41" s="25">
        <v>62828</v>
      </c>
      <c r="D41" s="25">
        <v>946</v>
      </c>
      <c r="E41" s="25">
        <v>4007</v>
      </c>
      <c r="F41" s="25">
        <v>4910</v>
      </c>
      <c r="G41" s="25">
        <v>4737</v>
      </c>
      <c r="H41" s="25">
        <v>4495</v>
      </c>
      <c r="I41" s="25">
        <v>4671</v>
      </c>
      <c r="J41" s="25">
        <v>5326</v>
      </c>
      <c r="K41" s="25">
        <v>5444</v>
      </c>
      <c r="L41" s="25">
        <v>5062</v>
      </c>
      <c r="M41" s="25">
        <v>4556</v>
      </c>
      <c r="N41" s="25">
        <v>4311</v>
      </c>
      <c r="O41" s="25">
        <v>3907</v>
      </c>
      <c r="P41" s="25">
        <v>3250</v>
      </c>
      <c r="Q41" s="25">
        <v>2539</v>
      </c>
      <c r="R41" s="25">
        <v>1809</v>
      </c>
      <c r="S41" s="25">
        <v>1198</v>
      </c>
      <c r="T41" s="25">
        <v>775</v>
      </c>
      <c r="U41" s="25">
        <v>482</v>
      </c>
      <c r="V41" s="25">
        <v>403</v>
      </c>
    </row>
    <row r="42" spans="1:22" s="19" customFormat="1" x14ac:dyDescent="0.2">
      <c r="A42" s="21" t="s">
        <v>36</v>
      </c>
      <c r="B42" s="22">
        <v>9501</v>
      </c>
      <c r="C42" s="23">
        <f>SUM(C43:C44)</f>
        <v>4266</v>
      </c>
      <c r="D42" s="23">
        <f>SUM(D43:D44)</f>
        <v>55</v>
      </c>
      <c r="E42" s="23">
        <f t="shared" ref="E42:V42" si="18">SUM(E43:E44)</f>
        <v>263</v>
      </c>
      <c r="F42" s="23">
        <f t="shared" si="18"/>
        <v>335</v>
      </c>
      <c r="G42" s="23">
        <f t="shared" si="18"/>
        <v>341</v>
      </c>
      <c r="H42" s="23">
        <f t="shared" si="18"/>
        <v>353</v>
      </c>
      <c r="I42" s="23">
        <f t="shared" si="18"/>
        <v>320</v>
      </c>
      <c r="J42" s="23">
        <f t="shared" si="18"/>
        <v>313</v>
      </c>
      <c r="K42" s="23">
        <f t="shared" si="18"/>
        <v>285</v>
      </c>
      <c r="L42" s="23">
        <f t="shared" si="18"/>
        <v>276</v>
      </c>
      <c r="M42" s="23">
        <f t="shared" si="18"/>
        <v>296</v>
      </c>
      <c r="N42" s="23">
        <f t="shared" si="18"/>
        <v>281</v>
      </c>
      <c r="O42" s="23">
        <f t="shared" si="18"/>
        <v>246</v>
      </c>
      <c r="P42" s="23">
        <f t="shared" si="18"/>
        <v>227</v>
      </c>
      <c r="Q42" s="23">
        <f t="shared" si="18"/>
        <v>201</v>
      </c>
      <c r="R42" s="23">
        <f t="shared" si="18"/>
        <v>160</v>
      </c>
      <c r="S42" s="23">
        <f t="shared" si="18"/>
        <v>138</v>
      </c>
      <c r="T42" s="23">
        <f t="shared" si="18"/>
        <v>95</v>
      </c>
      <c r="U42" s="23">
        <f t="shared" si="18"/>
        <v>42</v>
      </c>
      <c r="V42" s="23">
        <f t="shared" si="18"/>
        <v>39</v>
      </c>
    </row>
    <row r="43" spans="1:22" x14ac:dyDescent="0.2">
      <c r="A43" s="26" t="s">
        <v>23</v>
      </c>
      <c r="B43" s="22">
        <v>4872</v>
      </c>
      <c r="C43" s="25">
        <v>2158</v>
      </c>
      <c r="D43" s="25">
        <v>29</v>
      </c>
      <c r="E43" s="25">
        <v>133</v>
      </c>
      <c r="F43" s="25">
        <v>169</v>
      </c>
      <c r="G43" s="25">
        <v>177</v>
      </c>
      <c r="H43" s="25">
        <v>185</v>
      </c>
      <c r="I43" s="25">
        <v>164</v>
      </c>
      <c r="J43" s="25">
        <v>156</v>
      </c>
      <c r="K43" s="25">
        <v>144</v>
      </c>
      <c r="L43" s="25">
        <v>138</v>
      </c>
      <c r="M43" s="25">
        <v>148</v>
      </c>
      <c r="N43" s="25">
        <v>134</v>
      </c>
      <c r="O43" s="25">
        <v>125</v>
      </c>
      <c r="P43" s="25">
        <v>115</v>
      </c>
      <c r="Q43" s="25">
        <v>100</v>
      </c>
      <c r="R43" s="25">
        <v>81</v>
      </c>
      <c r="S43" s="25">
        <v>71</v>
      </c>
      <c r="T43" s="25">
        <v>49</v>
      </c>
      <c r="U43" s="25">
        <v>23</v>
      </c>
      <c r="V43" s="25">
        <v>17</v>
      </c>
    </row>
    <row r="44" spans="1:22" x14ac:dyDescent="0.2">
      <c r="A44" s="26" t="s">
        <v>24</v>
      </c>
      <c r="B44" s="22">
        <v>4629</v>
      </c>
      <c r="C44" s="25">
        <v>2108</v>
      </c>
      <c r="D44" s="25">
        <v>26</v>
      </c>
      <c r="E44" s="25">
        <v>130</v>
      </c>
      <c r="F44" s="25">
        <v>166</v>
      </c>
      <c r="G44" s="25">
        <v>164</v>
      </c>
      <c r="H44" s="25">
        <v>168</v>
      </c>
      <c r="I44" s="25">
        <v>156</v>
      </c>
      <c r="J44" s="25">
        <v>157</v>
      </c>
      <c r="K44" s="25">
        <v>141</v>
      </c>
      <c r="L44" s="25">
        <v>138</v>
      </c>
      <c r="M44" s="25">
        <v>148</v>
      </c>
      <c r="N44" s="25">
        <v>147</v>
      </c>
      <c r="O44" s="25">
        <v>121</v>
      </c>
      <c r="P44" s="25">
        <v>112</v>
      </c>
      <c r="Q44" s="25">
        <v>101</v>
      </c>
      <c r="R44" s="25">
        <v>79</v>
      </c>
      <c r="S44" s="25">
        <v>67</v>
      </c>
      <c r="T44" s="25">
        <v>46</v>
      </c>
      <c r="U44" s="25">
        <v>19</v>
      </c>
      <c r="V44" s="25">
        <v>22</v>
      </c>
    </row>
    <row r="45" spans="1:22" s="19" customFormat="1" x14ac:dyDescent="0.2">
      <c r="A45" s="13" t="s">
        <v>37</v>
      </c>
      <c r="B45" s="8">
        <v>207258</v>
      </c>
      <c r="C45" s="8">
        <f>SUM(C46:C47)</f>
        <v>129143</v>
      </c>
      <c r="D45" s="8">
        <f t="shared" ref="D45:V45" si="19">SUM(D46:D47)</f>
        <v>1969</v>
      </c>
      <c r="E45" s="8">
        <f t="shared" si="19"/>
        <v>8455</v>
      </c>
      <c r="F45" s="8">
        <f t="shared" si="19"/>
        <v>10592</v>
      </c>
      <c r="G45" s="8">
        <f t="shared" si="19"/>
        <v>10138</v>
      </c>
      <c r="H45" s="8">
        <f t="shared" si="19"/>
        <v>9455</v>
      </c>
      <c r="I45" s="8">
        <f t="shared" si="19"/>
        <v>9762</v>
      </c>
      <c r="J45" s="8">
        <f t="shared" si="19"/>
        <v>10882</v>
      </c>
      <c r="K45" s="8">
        <f t="shared" si="19"/>
        <v>10947</v>
      </c>
      <c r="L45" s="8">
        <f t="shared" si="19"/>
        <v>10033</v>
      </c>
      <c r="M45" s="8">
        <f t="shared" si="19"/>
        <v>9104</v>
      </c>
      <c r="N45" s="8">
        <f t="shared" si="19"/>
        <v>8774</v>
      </c>
      <c r="O45" s="8">
        <f t="shared" si="19"/>
        <v>7859</v>
      </c>
      <c r="P45" s="8">
        <f t="shared" si="19"/>
        <v>6549</v>
      </c>
      <c r="Q45" s="8">
        <f t="shared" si="19"/>
        <v>5199</v>
      </c>
      <c r="R45" s="8">
        <f t="shared" si="19"/>
        <v>3716</v>
      </c>
      <c r="S45" s="8">
        <f t="shared" si="19"/>
        <v>2481</v>
      </c>
      <c r="T45" s="8">
        <f t="shared" si="19"/>
        <v>1576</v>
      </c>
      <c r="U45" s="8">
        <f t="shared" si="19"/>
        <v>930</v>
      </c>
      <c r="V45" s="8">
        <f t="shared" si="19"/>
        <v>722</v>
      </c>
    </row>
    <row r="46" spans="1:22" x14ac:dyDescent="0.2">
      <c r="A46" s="13" t="s">
        <v>23</v>
      </c>
      <c r="B46" s="8">
        <v>104219</v>
      </c>
      <c r="C46" s="14">
        <f>SUM(C40,C43)</f>
        <v>64207</v>
      </c>
      <c r="D46" s="14">
        <f t="shared" ref="D46:V46" si="20">SUM(D40,D43)</f>
        <v>997</v>
      </c>
      <c r="E46" s="14">
        <f t="shared" si="20"/>
        <v>4318</v>
      </c>
      <c r="F46" s="14">
        <f t="shared" si="20"/>
        <v>5516</v>
      </c>
      <c r="G46" s="14">
        <f t="shared" si="20"/>
        <v>5237</v>
      </c>
      <c r="H46" s="14">
        <f t="shared" si="20"/>
        <v>4792</v>
      </c>
      <c r="I46" s="14">
        <f t="shared" si="20"/>
        <v>4935</v>
      </c>
      <c r="J46" s="14">
        <f t="shared" si="20"/>
        <v>5399</v>
      </c>
      <c r="K46" s="14">
        <f t="shared" si="20"/>
        <v>5362</v>
      </c>
      <c r="L46" s="14">
        <f t="shared" si="20"/>
        <v>4833</v>
      </c>
      <c r="M46" s="14">
        <f t="shared" si="20"/>
        <v>4400</v>
      </c>
      <c r="N46" s="14">
        <f t="shared" si="20"/>
        <v>4316</v>
      </c>
      <c r="O46" s="14">
        <f t="shared" si="20"/>
        <v>3831</v>
      </c>
      <c r="P46" s="14">
        <f t="shared" si="20"/>
        <v>3187</v>
      </c>
      <c r="Q46" s="14">
        <f t="shared" si="20"/>
        <v>2559</v>
      </c>
      <c r="R46" s="14">
        <f t="shared" si="20"/>
        <v>1828</v>
      </c>
      <c r="S46" s="14">
        <f t="shared" si="20"/>
        <v>1216</v>
      </c>
      <c r="T46" s="14">
        <f t="shared" si="20"/>
        <v>755</v>
      </c>
      <c r="U46" s="14">
        <f t="shared" si="20"/>
        <v>429</v>
      </c>
      <c r="V46" s="14">
        <f t="shared" si="20"/>
        <v>297</v>
      </c>
    </row>
    <row r="47" spans="1:22" x14ac:dyDescent="0.2">
      <c r="A47" s="13" t="s">
        <v>24</v>
      </c>
      <c r="B47" s="8">
        <v>103039</v>
      </c>
      <c r="C47" s="14">
        <f>SUM(C41,C44)</f>
        <v>64936</v>
      </c>
      <c r="D47" s="14">
        <f t="shared" ref="D47:V47" si="21">SUM(D41,D44)</f>
        <v>972</v>
      </c>
      <c r="E47" s="14">
        <f t="shared" si="21"/>
        <v>4137</v>
      </c>
      <c r="F47" s="14">
        <f t="shared" si="21"/>
        <v>5076</v>
      </c>
      <c r="G47" s="14">
        <f t="shared" si="21"/>
        <v>4901</v>
      </c>
      <c r="H47" s="14">
        <f t="shared" si="21"/>
        <v>4663</v>
      </c>
      <c r="I47" s="14">
        <f t="shared" si="21"/>
        <v>4827</v>
      </c>
      <c r="J47" s="14">
        <f t="shared" si="21"/>
        <v>5483</v>
      </c>
      <c r="K47" s="14">
        <f t="shared" si="21"/>
        <v>5585</v>
      </c>
      <c r="L47" s="14">
        <f t="shared" si="21"/>
        <v>5200</v>
      </c>
      <c r="M47" s="14">
        <f t="shared" si="21"/>
        <v>4704</v>
      </c>
      <c r="N47" s="14">
        <f t="shared" si="21"/>
        <v>4458</v>
      </c>
      <c r="O47" s="14">
        <f t="shared" si="21"/>
        <v>4028</v>
      </c>
      <c r="P47" s="14">
        <f t="shared" si="21"/>
        <v>3362</v>
      </c>
      <c r="Q47" s="14">
        <f t="shared" si="21"/>
        <v>2640</v>
      </c>
      <c r="R47" s="14">
        <f t="shared" si="21"/>
        <v>1888</v>
      </c>
      <c r="S47" s="14">
        <f t="shared" si="21"/>
        <v>1265</v>
      </c>
      <c r="T47" s="14">
        <f t="shared" si="21"/>
        <v>821</v>
      </c>
      <c r="U47" s="14">
        <f t="shared" si="21"/>
        <v>501</v>
      </c>
      <c r="V47" s="14">
        <f t="shared" si="21"/>
        <v>425</v>
      </c>
    </row>
    <row r="48" spans="1:22" x14ac:dyDescent="0.2">
      <c r="A48" s="27" t="s">
        <v>39</v>
      </c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5"/>
      <c r="R48" s="15"/>
      <c r="S48" s="15"/>
      <c r="T48" s="15"/>
      <c r="U48" s="15"/>
      <c r="V48" s="15"/>
    </row>
    <row r="51" spans="1:14" ht="12.7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2.7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ht="12.75" x14ac:dyDescent="0.2">
      <c r="A53" s="43"/>
      <c r="B53" s="29"/>
      <c r="C53" s="29"/>
      <c r="D53" s="29"/>
      <c r="E53" s="29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2.75" x14ac:dyDescent="0.2">
      <c r="A54" s="4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 x14ac:dyDescent="0.2">
      <c r="A55" s="4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">
      <c r="A56" s="4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">
      <c r="A57" s="4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 x14ac:dyDescent="0.2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 x14ac:dyDescent="0.2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12.75" x14ac:dyDescent="0.2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</sheetData>
  <mergeCells count="24">
    <mergeCell ref="N54:N57"/>
    <mergeCell ref="B55:L55"/>
    <mergeCell ref="M55:M57"/>
    <mergeCell ref="B56:B57"/>
    <mergeCell ref="C56:C57"/>
    <mergeCell ref="D56:D57"/>
    <mergeCell ref="E56:E57"/>
    <mergeCell ref="F56:F57"/>
    <mergeCell ref="G56:G57"/>
    <mergeCell ref="H56:H57"/>
    <mergeCell ref="I56:I57"/>
    <mergeCell ref="A3:V3"/>
    <mergeCell ref="A4:A5"/>
    <mergeCell ref="B4:B5"/>
    <mergeCell ref="C4:C5"/>
    <mergeCell ref="D4:V4"/>
    <mergeCell ref="J56:J57"/>
    <mergeCell ref="K56:K57"/>
    <mergeCell ref="L56:L57"/>
    <mergeCell ref="A51:N51"/>
    <mergeCell ref="A52:N52"/>
    <mergeCell ref="A53:A57"/>
    <mergeCell ref="F53:N53"/>
    <mergeCell ref="B54:M54"/>
  </mergeCells>
  <pageMargins left="0.39370078740157483" right="0.19685039370078741" top="0" bottom="0" header="0" footer="0"/>
  <pageSetup paperSize="5" scale="97" orientation="landscape" r:id="rId1"/>
  <ignoredErrors>
    <ignoredError sqref="C12 C15 C18 C21 C30 C33 C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 Seguridad Social 2020</vt:lpstr>
      <vt:lpstr>'Con Seguridad Social 2020'!Área_de_impresión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cp:lastPrinted>2021-06-14T18:19:25Z</cp:lastPrinted>
  <dcterms:created xsi:type="dcterms:W3CDTF">2016-05-24T19:29:44Z</dcterms:created>
  <dcterms:modified xsi:type="dcterms:W3CDTF">2021-06-14T18:19:33Z</dcterms:modified>
</cp:coreProperties>
</file>