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Poblacion 2021\"/>
    </mc:Choice>
  </mc:AlternateContent>
  <bookViews>
    <workbookView xWindow="0" yWindow="0" windowWidth="25200" windowHeight="11385"/>
  </bookViews>
  <sheets>
    <sheet name="Con Seguridad Social 2021" sheetId="4" r:id="rId1"/>
  </sheets>
  <definedNames>
    <definedName name="_xlnm.Print_Area" localSheetId="0">'Con Seguridad Social 2021'!$A$1:$V$48</definedName>
  </definedNames>
  <calcPr calcId="152511"/>
</workbook>
</file>

<file path=xl/calcChain.xml><?xml version="1.0" encoding="utf-8"?>
<calcChain xmlns="http://schemas.openxmlformats.org/spreadsheetml/2006/main">
  <c r="V47" i="4" l="1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H24" i="4" l="1"/>
  <c r="L24" i="4"/>
  <c r="Q45" i="4"/>
  <c r="T24" i="4"/>
  <c r="P24" i="4"/>
  <c r="D24" i="4"/>
  <c r="D45" i="4"/>
  <c r="L45" i="4"/>
  <c r="E45" i="4"/>
  <c r="I45" i="4"/>
  <c r="M45" i="4"/>
  <c r="U45" i="4"/>
  <c r="P45" i="4"/>
  <c r="G7" i="4"/>
  <c r="K7" i="4"/>
  <c r="O7" i="4"/>
  <c r="S7" i="4"/>
  <c r="D8" i="4"/>
  <c r="H8" i="4"/>
  <c r="L8" i="4"/>
  <c r="P8" i="4"/>
  <c r="T8" i="4"/>
  <c r="C47" i="4"/>
  <c r="G45" i="4"/>
  <c r="K45" i="4"/>
  <c r="O45" i="4"/>
  <c r="S45" i="4"/>
  <c r="I24" i="4"/>
  <c r="Q24" i="4"/>
  <c r="H36" i="4"/>
  <c r="P36" i="4"/>
  <c r="H45" i="4"/>
  <c r="T45" i="4"/>
  <c r="C38" i="4"/>
  <c r="F24" i="4"/>
  <c r="J24" i="4"/>
  <c r="N24" i="4"/>
  <c r="R24" i="4"/>
  <c r="V24" i="4"/>
  <c r="E36" i="4"/>
  <c r="M36" i="4"/>
  <c r="U36" i="4"/>
  <c r="G24" i="4"/>
  <c r="C26" i="4"/>
  <c r="G36" i="4"/>
  <c r="E7" i="4"/>
  <c r="M7" i="4"/>
  <c r="U7" i="4"/>
  <c r="F8" i="4"/>
  <c r="J8" i="4"/>
  <c r="N8" i="4"/>
  <c r="R8" i="4"/>
  <c r="V8" i="4"/>
  <c r="K24" i="4"/>
  <c r="S24" i="4"/>
  <c r="O24" i="4"/>
  <c r="G8" i="4"/>
  <c r="K8" i="4"/>
  <c r="O8" i="4"/>
  <c r="S8" i="4"/>
  <c r="C37" i="4"/>
  <c r="H7" i="4"/>
  <c r="L7" i="4"/>
  <c r="P7" i="4"/>
  <c r="T7" i="4"/>
  <c r="E8" i="4"/>
  <c r="I8" i="4"/>
  <c r="M8" i="4"/>
  <c r="Q36" i="4"/>
  <c r="U8" i="4"/>
  <c r="C25" i="4"/>
  <c r="I36" i="4"/>
  <c r="F45" i="4"/>
  <c r="N45" i="4"/>
  <c r="V45" i="4"/>
  <c r="I7" i="4"/>
  <c r="Q7" i="4"/>
  <c r="E24" i="4"/>
  <c r="M24" i="4"/>
  <c r="U24" i="4"/>
  <c r="D36" i="4"/>
  <c r="L36" i="4"/>
  <c r="T36" i="4"/>
  <c r="F36" i="4"/>
  <c r="J36" i="4"/>
  <c r="N36" i="4"/>
  <c r="R36" i="4"/>
  <c r="V36" i="4"/>
  <c r="K36" i="4"/>
  <c r="O36" i="4"/>
  <c r="S36" i="4"/>
  <c r="C46" i="4"/>
  <c r="F7" i="4"/>
  <c r="J7" i="4"/>
  <c r="N7" i="4"/>
  <c r="R7" i="4"/>
  <c r="V7" i="4"/>
  <c r="Q8" i="4"/>
  <c r="J45" i="4"/>
  <c r="R45" i="4"/>
  <c r="T6" i="4" l="1"/>
  <c r="P6" i="4"/>
  <c r="L6" i="4"/>
  <c r="H6" i="4"/>
  <c r="C45" i="4"/>
  <c r="J6" i="4"/>
  <c r="N6" i="4"/>
  <c r="C36" i="4"/>
  <c r="G6" i="4"/>
  <c r="S6" i="4"/>
  <c r="R6" i="4"/>
  <c r="O6" i="4"/>
  <c r="K6" i="4"/>
  <c r="I6" i="4"/>
  <c r="U6" i="4"/>
  <c r="M6" i="4"/>
  <c r="V6" i="4"/>
  <c r="F6" i="4"/>
  <c r="E6" i="4"/>
  <c r="Q6" i="4"/>
  <c r="C24" i="4"/>
</calcChain>
</file>

<file path=xl/sharedStrings.xml><?xml version="1.0" encoding="utf-8"?>
<sst xmlns="http://schemas.openxmlformats.org/spreadsheetml/2006/main" count="68" uniqueCount="42">
  <si>
    <t>Estado/Jurisdicción</t>
  </si>
  <si>
    <t>Población Total</t>
  </si>
  <si>
    <t>Población Total con Seguridad Social</t>
  </si>
  <si>
    <t>G  R  U  P  O  S    D  E    E  D  A  D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</si>
  <si>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</si>
  <si>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</si>
  <si>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</si>
  <si>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</si>
  <si>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</si>
  <si>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</si>
  <si>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</si>
  <si>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</si>
  <si>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</si>
  <si>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</si>
  <si>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</si>
  <si>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</si>
  <si>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</si>
  <si>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65-69</t>
  </si>
  <si>
    <t>70-74</t>
  </si>
  <si>
    <t>75-79</t>
  </si>
  <si>
    <t>80-84</t>
  </si>
  <si>
    <t>85 y mas</t>
  </si>
  <si>
    <t>Colima Estatal</t>
  </si>
  <si>
    <t>Hombres</t>
  </si>
  <si>
    <t>Mujeres</t>
  </si>
  <si>
    <t>Colima</t>
  </si>
  <si>
    <t>Comala</t>
  </si>
  <si>
    <t>Coquimatlán</t>
  </si>
  <si>
    <t>Cuauhtémoc</t>
  </si>
  <si>
    <t>Villa de Alvarez</t>
  </si>
  <si>
    <t>Jur. Sanitaria 1 Total</t>
  </si>
  <si>
    <t>Armería</t>
  </si>
  <si>
    <t>Ixtlahuacán</t>
  </si>
  <si>
    <t>Tecomán</t>
  </si>
  <si>
    <t>Jur. Sanitaria 2 Total</t>
  </si>
  <si>
    <t>Manzanillo</t>
  </si>
  <si>
    <t>Minatitlán</t>
  </si>
  <si>
    <t>Jur. Sanitaria 3 Total</t>
  </si>
  <si>
    <t>60-64</t>
  </si>
  <si>
    <t>Fuente: INEGI, Cubos de Información DGIS, Población.</t>
  </si>
  <si>
    <t>Población  Total con Seguridad Social por Edad Quinquenal  2021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</si>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</sst>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2" fillId="3" borderId="8" xfId="0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16" fontId="2" fillId="3" borderId="5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/>
    <xf numFmtId="0" fontId="6" fillId="4" borderId="6" xfId="0" applyNumberFormat="1" applyFont="1" applyFill="1" applyBorder="1" applyAlignment="1"/>
    <xf numFmtId="3" fontId="6" fillId="4" borderId="6" xfId="0" applyNumberFormat="1" applyFont="1" applyFill="1" applyBorder="1"/>
    <xf numFmtId="164" fontId="6" fillId="4" borderId="6" xfId="0" applyNumberFormat="1" applyFont="1" applyFill="1" applyBorder="1" applyAlignment="1">
      <alignment vertical="top"/>
    </xf>
    <xf numFmtId="0" fontId="6" fillId="4" borderId="6" xfId="1" applyNumberFormat="1" applyFont="1" applyFill="1" applyBorder="1" applyAlignment="1"/>
    <xf numFmtId="164" fontId="5" fillId="4" borderId="2" xfId="0" applyNumberFormat="1" applyFont="1" applyFill="1" applyBorder="1" applyAlignment="1">
      <alignment vertical="top"/>
    </xf>
    <xf numFmtId="164" fontId="5" fillId="4" borderId="6" xfId="0" applyNumberFormat="1" applyFont="1" applyFill="1" applyBorder="1" applyAlignment="1">
      <alignment vertical="top"/>
    </xf>
    <xf numFmtId="0" fontId="6" fillId="4" borderId="6" xfId="0" applyFont="1" applyFill="1" applyBorder="1"/>
    <xf numFmtId="3" fontId="5" fillId="4" borderId="6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6" fillId="5" borderId="0" xfId="0" applyFont="1" applyFill="1"/>
    <xf numFmtId="0" fontId="5" fillId="5" borderId="0" xfId="0" applyFont="1" applyFill="1"/>
    <xf numFmtId="0" fontId="6" fillId="5" borderId="6" xfId="0" applyNumberFormat="1" applyFont="1" applyFill="1" applyBorder="1" applyAlignment="1"/>
    <xf numFmtId="3" fontId="6" fillId="5" borderId="6" xfId="0" applyNumberFormat="1" applyFont="1" applyFill="1" applyBorder="1"/>
    <xf numFmtId="164" fontId="6" fillId="5" borderId="6" xfId="0" applyNumberFormat="1" applyFont="1" applyFill="1" applyBorder="1" applyAlignment="1">
      <alignment vertical="top"/>
    </xf>
    <xf numFmtId="0" fontId="5" fillId="5" borderId="6" xfId="1" applyNumberFormat="1" applyFont="1" applyFill="1" applyBorder="1" applyAlignment="1"/>
    <xf numFmtId="164" fontId="5" fillId="5" borderId="6" xfId="0" applyNumberFormat="1" applyFont="1" applyFill="1" applyBorder="1" applyAlignment="1">
      <alignment vertical="top"/>
    </xf>
    <xf numFmtId="0" fontId="5" fillId="5" borderId="6" xfId="0" applyFont="1" applyFill="1" applyBorder="1"/>
    <xf numFmtId="3" fontId="7" fillId="5" borderId="0" xfId="0" applyNumberFormat="1" applyFont="1" applyFill="1"/>
    <xf numFmtId="0" fontId="5" fillId="5" borderId="0" xfId="0" applyFont="1" applyFill="1" applyAlignment="1">
      <alignment horizontal="right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8" fillId="5" borderId="9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4" fillId="0" borderId="0" xfId="0" applyFont="1"/>
  </cellXfs>
  <cellStyles count="4">
    <cellStyle name="Normal" xfId="0" builtinId="0"/>
    <cellStyle name="Normal 2" xfId="2"/>
    <cellStyle name="Normal 3" xfId="3"/>
    <cellStyle name="Normal_Total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468313</xdr:colOff>
      <xdr:row>2</xdr:row>
      <xdr:rowOff>143866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313" cy="461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tabSelected="1" zoomScale="110" zoomScaleNormal="110" workbookViewId="0"/>
  </sheetViews>
  <sheetFormatPr baseColWidth="10" defaultColWidth="11.42578125" defaultRowHeight="12" x14ac:dyDescent="0.2"/>
  <cols>
    <col min="1" max="1" width="15.28515625" style="20" customWidth="1"/>
    <col min="2" max="3" width="8.28515625" style="20" customWidth="1"/>
    <col min="4" max="16" width="7.28515625" style="28" customWidth="1"/>
    <col min="17" max="22" width="7.28515625" style="20" customWidth="1"/>
    <col min="23" max="16384" width="11.42578125" style="20"/>
  </cols>
  <sheetData>
    <row r="1" spans="1:22" s="18" customFormat="1" ht="12.75" customHeight="1" x14ac:dyDescent="0.2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V1" s="5" t="s">
        <v>41</v>
      </c>
    </row>
    <row r="2" spans="1:22" s="18" customFormat="1" ht="12.75" customHeight="1" x14ac:dyDescent="0.2">
      <c r="A2" s="4"/>
      <c r="B2" s="4"/>
      <c r="C2" s="4"/>
      <c r="D2" s="5"/>
      <c r="E2" s="6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</row>
    <row r="3" spans="1:22" s="18" customFormat="1" ht="15.75" customHeight="1" x14ac:dyDescent="0.2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8" customFormat="1" ht="12.95" customHeight="1" x14ac:dyDescent="0.2">
      <c r="A4" s="34" t="s">
        <v>0</v>
      </c>
      <c r="B4" s="36" t="s">
        <v>1</v>
      </c>
      <c r="C4" s="38" t="s">
        <v>2</v>
      </c>
      <c r="D4" s="39" t="s">
        <v>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</row>
    <row r="5" spans="1:22" s="18" customFormat="1" ht="33" customHeight="1" x14ac:dyDescent="0.2">
      <c r="A5" s="35"/>
      <c r="B5" s="37"/>
      <c r="C5" s="37"/>
      <c r="D5" s="1" t="s">
        <v>4</v>
      </c>
      <c r="E5" s="2" t="s">
        <v>5</v>
      </c>
      <c r="F5" s="3" t="s">
        <v>6</v>
      </c>
      <c r="G5" s="2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  <c r="Q5" s="17" t="s">
        <v>38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19" customFormat="1" x14ac:dyDescent="0.2">
      <c r="A6" s="7" t="s">
        <v>22</v>
      </c>
      <c r="B6" s="8">
        <v>797245</v>
      </c>
      <c r="C6" s="9">
        <v>451198</v>
      </c>
      <c r="D6" s="9">
        <v>6565</v>
      </c>
      <c r="E6" s="9">
        <f t="shared" ref="E6:V6" si="0">SUM(E7:E8)</f>
        <v>27604</v>
      </c>
      <c r="F6" s="9">
        <f t="shared" si="0"/>
        <v>35693</v>
      </c>
      <c r="G6" s="9">
        <f t="shared" si="0"/>
        <v>34755</v>
      </c>
      <c r="H6" s="9">
        <f t="shared" si="0"/>
        <v>32978</v>
      </c>
      <c r="I6" s="9">
        <f t="shared" si="0"/>
        <v>33355</v>
      </c>
      <c r="J6" s="9">
        <f t="shared" si="0"/>
        <v>35721</v>
      </c>
      <c r="K6" s="9">
        <f t="shared" si="0"/>
        <v>35653</v>
      </c>
      <c r="L6" s="9">
        <f t="shared" si="0"/>
        <v>33613</v>
      </c>
      <c r="M6" s="9">
        <f t="shared" si="0"/>
        <v>31500</v>
      </c>
      <c r="N6" s="9">
        <f t="shared" si="0"/>
        <v>30783</v>
      </c>
      <c r="O6" s="9">
        <f t="shared" si="0"/>
        <v>28174</v>
      </c>
      <c r="P6" s="9">
        <f t="shared" si="0"/>
        <v>24203</v>
      </c>
      <c r="Q6" s="9">
        <f t="shared" si="0"/>
        <v>20261</v>
      </c>
      <c r="R6" s="9">
        <f t="shared" si="0"/>
        <v>15427</v>
      </c>
      <c r="S6" s="9">
        <f t="shared" si="0"/>
        <v>10493</v>
      </c>
      <c r="T6" s="9">
        <f t="shared" si="0"/>
        <v>6873</v>
      </c>
      <c r="U6" s="9">
        <f t="shared" si="0"/>
        <v>4200</v>
      </c>
      <c r="V6" s="9">
        <f t="shared" si="0"/>
        <v>3347</v>
      </c>
    </row>
    <row r="7" spans="1:22" x14ac:dyDescent="0.2">
      <c r="A7" s="10" t="s">
        <v>23</v>
      </c>
      <c r="B7" s="8">
        <v>397061</v>
      </c>
      <c r="C7" s="11">
        <v>221061</v>
      </c>
      <c r="D7" s="11">
        <v>3338</v>
      </c>
      <c r="E7" s="11">
        <f t="shared" ref="E7:V7" si="1">SUM(E25,E37,E46)</f>
        <v>14088</v>
      </c>
      <c r="F7" s="11">
        <f t="shared" si="1"/>
        <v>18549</v>
      </c>
      <c r="G7" s="11">
        <f t="shared" si="1"/>
        <v>18130</v>
      </c>
      <c r="H7" s="11">
        <f t="shared" si="1"/>
        <v>16834</v>
      </c>
      <c r="I7" s="11">
        <f t="shared" si="1"/>
        <v>16841</v>
      </c>
      <c r="J7" s="11">
        <f t="shared" si="1"/>
        <v>17750</v>
      </c>
      <c r="K7" s="11">
        <f t="shared" si="1"/>
        <v>17491</v>
      </c>
      <c r="L7" s="11">
        <f t="shared" si="1"/>
        <v>16031</v>
      </c>
      <c r="M7" s="11">
        <f t="shared" si="1"/>
        <v>14803</v>
      </c>
      <c r="N7" s="11">
        <f t="shared" si="1"/>
        <v>14369</v>
      </c>
      <c r="O7" s="11">
        <f t="shared" si="1"/>
        <v>13180</v>
      </c>
      <c r="P7" s="11">
        <f t="shared" si="1"/>
        <v>11308</v>
      </c>
      <c r="Q7" s="11">
        <f t="shared" si="1"/>
        <v>9600</v>
      </c>
      <c r="R7" s="11">
        <f t="shared" si="1"/>
        <v>7327</v>
      </c>
      <c r="S7" s="11">
        <f t="shared" si="1"/>
        <v>4960</v>
      </c>
      <c r="T7" s="11">
        <f t="shared" si="1"/>
        <v>3158</v>
      </c>
      <c r="U7" s="11">
        <f t="shared" si="1"/>
        <v>1869</v>
      </c>
      <c r="V7" s="12">
        <f t="shared" si="1"/>
        <v>1435</v>
      </c>
    </row>
    <row r="8" spans="1:22" x14ac:dyDescent="0.2">
      <c r="A8" s="13" t="s">
        <v>24</v>
      </c>
      <c r="B8" s="8">
        <v>400184</v>
      </c>
      <c r="C8" s="11">
        <v>230137</v>
      </c>
      <c r="D8" s="11">
        <f>SUM(D26,D38,D47)</f>
        <v>3227</v>
      </c>
      <c r="E8" s="11">
        <f t="shared" ref="E8:V8" si="2">SUM(E26,E38,E47)</f>
        <v>13516</v>
      </c>
      <c r="F8" s="11">
        <f t="shared" si="2"/>
        <v>17144</v>
      </c>
      <c r="G8" s="11">
        <f t="shared" si="2"/>
        <v>16625</v>
      </c>
      <c r="H8" s="11">
        <f t="shared" si="2"/>
        <v>16144</v>
      </c>
      <c r="I8" s="11">
        <f t="shared" si="2"/>
        <v>16514</v>
      </c>
      <c r="J8" s="11">
        <f t="shared" si="2"/>
        <v>17971</v>
      </c>
      <c r="K8" s="11">
        <f t="shared" si="2"/>
        <v>18162</v>
      </c>
      <c r="L8" s="11">
        <f t="shared" si="2"/>
        <v>17582</v>
      </c>
      <c r="M8" s="11">
        <f t="shared" si="2"/>
        <v>16697</v>
      </c>
      <c r="N8" s="11">
        <f t="shared" si="2"/>
        <v>16414</v>
      </c>
      <c r="O8" s="11">
        <f t="shared" si="2"/>
        <v>14994</v>
      </c>
      <c r="P8" s="11">
        <f t="shared" si="2"/>
        <v>12895</v>
      </c>
      <c r="Q8" s="11">
        <f t="shared" si="2"/>
        <v>10661</v>
      </c>
      <c r="R8" s="11">
        <f t="shared" si="2"/>
        <v>8100</v>
      </c>
      <c r="S8" s="11">
        <f t="shared" si="2"/>
        <v>5533</v>
      </c>
      <c r="T8" s="11">
        <f t="shared" si="2"/>
        <v>3715</v>
      </c>
      <c r="U8" s="11">
        <f t="shared" si="2"/>
        <v>2331</v>
      </c>
      <c r="V8" s="12">
        <f t="shared" si="2"/>
        <v>1912</v>
      </c>
    </row>
    <row r="9" spans="1:22" s="19" customFormat="1" x14ac:dyDescent="0.2">
      <c r="A9" s="21" t="s">
        <v>25</v>
      </c>
      <c r="B9" s="22">
        <v>176604</v>
      </c>
      <c r="C9" s="23">
        <v>113087</v>
      </c>
      <c r="D9" s="23">
        <v>1446</v>
      </c>
      <c r="E9" s="23">
        <v>6349</v>
      </c>
      <c r="F9" s="23">
        <v>8448</v>
      </c>
      <c r="G9" s="23">
        <v>8457</v>
      </c>
      <c r="H9" s="23">
        <v>7738</v>
      </c>
      <c r="I9" s="23">
        <v>8088</v>
      </c>
      <c r="J9" s="23">
        <v>8614</v>
      </c>
      <c r="K9" s="23">
        <v>8645</v>
      </c>
      <c r="L9" s="23">
        <v>8158</v>
      </c>
      <c r="M9" s="23">
        <v>7570</v>
      </c>
      <c r="N9" s="23">
        <v>6899</v>
      </c>
      <c r="O9" s="23">
        <v>7010</v>
      </c>
      <c r="P9" s="23">
        <v>6740</v>
      </c>
      <c r="Q9" s="23">
        <v>5980</v>
      </c>
      <c r="R9" s="23">
        <v>4891</v>
      </c>
      <c r="S9" s="23">
        <v>3347</v>
      </c>
      <c r="T9" s="23">
        <v>2197</v>
      </c>
      <c r="U9" s="23">
        <v>1375</v>
      </c>
      <c r="V9" s="23">
        <v>1135</v>
      </c>
    </row>
    <row r="10" spans="1:22" x14ac:dyDescent="0.2">
      <c r="A10" s="24" t="s">
        <v>23</v>
      </c>
      <c r="B10" s="22">
        <v>86403</v>
      </c>
      <c r="C10" s="25">
        <v>54530</v>
      </c>
      <c r="D10" s="25">
        <v>742</v>
      </c>
      <c r="E10" s="25">
        <v>3183</v>
      </c>
      <c r="F10" s="25">
        <v>4361</v>
      </c>
      <c r="G10" s="25">
        <v>4439</v>
      </c>
      <c r="H10" s="25">
        <v>3934</v>
      </c>
      <c r="I10" s="25">
        <v>4088</v>
      </c>
      <c r="J10" s="25">
        <v>4282</v>
      </c>
      <c r="K10" s="25">
        <v>4249</v>
      </c>
      <c r="L10" s="25">
        <v>3881</v>
      </c>
      <c r="M10" s="25">
        <v>3509</v>
      </c>
      <c r="N10" s="25">
        <v>3139</v>
      </c>
      <c r="O10" s="25">
        <v>3142</v>
      </c>
      <c r="P10" s="25">
        <v>3033</v>
      </c>
      <c r="Q10" s="25">
        <v>2766</v>
      </c>
      <c r="R10" s="25">
        <v>2256</v>
      </c>
      <c r="S10" s="25">
        <v>1530</v>
      </c>
      <c r="T10" s="25">
        <v>956</v>
      </c>
      <c r="U10" s="25">
        <v>571</v>
      </c>
      <c r="V10" s="25">
        <v>469</v>
      </c>
    </row>
    <row r="11" spans="1:22" x14ac:dyDescent="0.2">
      <c r="A11" s="24" t="s">
        <v>24</v>
      </c>
      <c r="B11" s="22">
        <v>90201</v>
      </c>
      <c r="C11" s="25">
        <v>58557</v>
      </c>
      <c r="D11" s="25">
        <v>704</v>
      </c>
      <c r="E11" s="25">
        <v>3166</v>
      </c>
      <c r="F11" s="25">
        <v>4087</v>
      </c>
      <c r="G11" s="25">
        <v>4018</v>
      </c>
      <c r="H11" s="25">
        <v>3804</v>
      </c>
      <c r="I11" s="25">
        <v>4000</v>
      </c>
      <c r="J11" s="25">
        <v>4332</v>
      </c>
      <c r="K11" s="25">
        <v>4396</v>
      </c>
      <c r="L11" s="25">
        <v>4277</v>
      </c>
      <c r="M11" s="25">
        <v>4061</v>
      </c>
      <c r="N11" s="25">
        <v>3760</v>
      </c>
      <c r="O11" s="25">
        <v>3868</v>
      </c>
      <c r="P11" s="25">
        <v>3707</v>
      </c>
      <c r="Q11" s="25">
        <v>3214</v>
      </c>
      <c r="R11" s="25">
        <v>2635</v>
      </c>
      <c r="S11" s="25">
        <v>1817</v>
      </c>
      <c r="T11" s="25">
        <v>1241</v>
      </c>
      <c r="U11" s="25">
        <v>804</v>
      </c>
      <c r="V11" s="25">
        <v>666</v>
      </c>
    </row>
    <row r="12" spans="1:22" s="19" customFormat="1" x14ac:dyDescent="0.2">
      <c r="A12" s="21" t="s">
        <v>26</v>
      </c>
      <c r="B12" s="22">
        <v>24329</v>
      </c>
      <c r="C12" s="23">
        <v>7134</v>
      </c>
      <c r="D12" s="23">
        <v>103</v>
      </c>
      <c r="E12" s="23">
        <v>403</v>
      </c>
      <c r="F12" s="23">
        <v>533</v>
      </c>
      <c r="G12" s="23">
        <v>532</v>
      </c>
      <c r="H12" s="23">
        <v>539</v>
      </c>
      <c r="I12" s="23">
        <v>502</v>
      </c>
      <c r="J12" s="23">
        <v>527</v>
      </c>
      <c r="K12" s="23">
        <v>523</v>
      </c>
      <c r="L12" s="23">
        <v>484</v>
      </c>
      <c r="M12" s="23">
        <v>478</v>
      </c>
      <c r="N12" s="23">
        <v>488</v>
      </c>
      <c r="O12" s="23">
        <v>452</v>
      </c>
      <c r="P12" s="23">
        <v>388</v>
      </c>
      <c r="Q12" s="23">
        <v>351</v>
      </c>
      <c r="R12" s="23">
        <v>291</v>
      </c>
      <c r="S12" s="23">
        <v>231</v>
      </c>
      <c r="T12" s="23">
        <v>147</v>
      </c>
      <c r="U12" s="23">
        <v>85</v>
      </c>
      <c r="V12" s="23">
        <v>77</v>
      </c>
    </row>
    <row r="13" spans="1:22" x14ac:dyDescent="0.2">
      <c r="A13" s="24" t="s">
        <v>23</v>
      </c>
      <c r="B13" s="22">
        <v>12342</v>
      </c>
      <c r="C13" s="25">
        <v>3523</v>
      </c>
      <c r="D13" s="25">
        <v>60</v>
      </c>
      <c r="E13" s="25">
        <v>197</v>
      </c>
      <c r="F13" s="25">
        <v>280</v>
      </c>
      <c r="G13" s="25">
        <v>284</v>
      </c>
      <c r="H13" s="25">
        <v>295</v>
      </c>
      <c r="I13" s="25">
        <v>262</v>
      </c>
      <c r="J13" s="25">
        <v>260</v>
      </c>
      <c r="K13" s="25">
        <v>260</v>
      </c>
      <c r="L13" s="25">
        <v>230</v>
      </c>
      <c r="M13" s="25">
        <v>220</v>
      </c>
      <c r="N13" s="25">
        <v>228</v>
      </c>
      <c r="O13" s="25">
        <v>219</v>
      </c>
      <c r="P13" s="25">
        <v>187</v>
      </c>
      <c r="Q13" s="25">
        <v>158</v>
      </c>
      <c r="R13" s="25">
        <v>132</v>
      </c>
      <c r="S13" s="25">
        <v>110</v>
      </c>
      <c r="T13" s="25">
        <v>71</v>
      </c>
      <c r="U13" s="25">
        <v>38</v>
      </c>
      <c r="V13" s="25">
        <v>32</v>
      </c>
    </row>
    <row r="14" spans="1:22" x14ac:dyDescent="0.2">
      <c r="A14" s="24" t="s">
        <v>24</v>
      </c>
      <c r="B14" s="22">
        <v>11987</v>
      </c>
      <c r="C14" s="25">
        <v>3611</v>
      </c>
      <c r="D14" s="25">
        <v>43</v>
      </c>
      <c r="E14" s="25">
        <v>206</v>
      </c>
      <c r="F14" s="25">
        <v>253</v>
      </c>
      <c r="G14" s="25">
        <v>248</v>
      </c>
      <c r="H14" s="25">
        <v>244</v>
      </c>
      <c r="I14" s="25">
        <v>240</v>
      </c>
      <c r="J14" s="25">
        <v>267</v>
      </c>
      <c r="K14" s="25">
        <v>263</v>
      </c>
      <c r="L14" s="25">
        <v>254</v>
      </c>
      <c r="M14" s="25">
        <v>258</v>
      </c>
      <c r="N14" s="25">
        <v>260</v>
      </c>
      <c r="O14" s="25">
        <v>233</v>
      </c>
      <c r="P14" s="25">
        <v>201</v>
      </c>
      <c r="Q14" s="25">
        <v>193</v>
      </c>
      <c r="R14" s="25">
        <v>159</v>
      </c>
      <c r="S14" s="25">
        <v>121</v>
      </c>
      <c r="T14" s="25">
        <v>76</v>
      </c>
      <c r="U14" s="25">
        <v>47</v>
      </c>
      <c r="V14" s="25">
        <v>45</v>
      </c>
    </row>
    <row r="15" spans="1:22" s="19" customFormat="1" x14ac:dyDescent="0.2">
      <c r="A15" s="21" t="s">
        <v>27</v>
      </c>
      <c r="B15" s="22">
        <v>23297</v>
      </c>
      <c r="C15" s="23">
        <v>10485</v>
      </c>
      <c r="D15" s="23">
        <v>126</v>
      </c>
      <c r="E15" s="23">
        <v>583</v>
      </c>
      <c r="F15" s="23">
        <v>829</v>
      </c>
      <c r="G15" s="23">
        <v>817</v>
      </c>
      <c r="H15" s="23">
        <v>863</v>
      </c>
      <c r="I15" s="23">
        <v>784</v>
      </c>
      <c r="J15" s="23">
        <v>802</v>
      </c>
      <c r="K15" s="23">
        <v>768</v>
      </c>
      <c r="L15" s="23">
        <v>703</v>
      </c>
      <c r="M15" s="23">
        <v>673</v>
      </c>
      <c r="N15" s="23">
        <v>646</v>
      </c>
      <c r="O15" s="23">
        <v>617</v>
      </c>
      <c r="P15" s="23">
        <v>570</v>
      </c>
      <c r="Q15" s="23">
        <v>517</v>
      </c>
      <c r="R15" s="23">
        <v>426</v>
      </c>
      <c r="S15" s="23">
        <v>312</v>
      </c>
      <c r="T15" s="23">
        <v>209</v>
      </c>
      <c r="U15" s="23">
        <v>121</v>
      </c>
      <c r="V15" s="23">
        <v>119</v>
      </c>
    </row>
    <row r="16" spans="1:22" x14ac:dyDescent="0.2">
      <c r="A16" s="24" t="s">
        <v>23</v>
      </c>
      <c r="B16" s="22">
        <v>11704</v>
      </c>
      <c r="C16" s="25">
        <v>5184</v>
      </c>
      <c r="D16" s="25">
        <v>60</v>
      </c>
      <c r="E16" s="25">
        <v>290</v>
      </c>
      <c r="F16" s="25">
        <v>426</v>
      </c>
      <c r="G16" s="25">
        <v>427</v>
      </c>
      <c r="H16" s="25">
        <v>447</v>
      </c>
      <c r="I16" s="25">
        <v>401</v>
      </c>
      <c r="J16" s="25">
        <v>403</v>
      </c>
      <c r="K16" s="25">
        <v>372</v>
      </c>
      <c r="L16" s="25">
        <v>346</v>
      </c>
      <c r="M16" s="25">
        <v>322</v>
      </c>
      <c r="N16" s="25">
        <v>294</v>
      </c>
      <c r="O16" s="25">
        <v>281</v>
      </c>
      <c r="P16" s="25">
        <v>264</v>
      </c>
      <c r="Q16" s="25">
        <v>259</v>
      </c>
      <c r="R16" s="25">
        <v>213</v>
      </c>
      <c r="S16" s="25">
        <v>152</v>
      </c>
      <c r="T16" s="25">
        <v>104</v>
      </c>
      <c r="U16" s="25">
        <v>63</v>
      </c>
      <c r="V16" s="25">
        <v>60</v>
      </c>
    </row>
    <row r="17" spans="1:22" x14ac:dyDescent="0.2">
      <c r="A17" s="24" t="s">
        <v>24</v>
      </c>
      <c r="B17" s="22">
        <v>11593</v>
      </c>
      <c r="C17" s="25">
        <v>5301</v>
      </c>
      <c r="D17" s="25">
        <v>66</v>
      </c>
      <c r="E17" s="25">
        <v>293</v>
      </c>
      <c r="F17" s="25">
        <v>403</v>
      </c>
      <c r="G17" s="25">
        <v>390</v>
      </c>
      <c r="H17" s="25">
        <v>416</v>
      </c>
      <c r="I17" s="25">
        <v>383</v>
      </c>
      <c r="J17" s="25">
        <v>399</v>
      </c>
      <c r="K17" s="25">
        <v>396</v>
      </c>
      <c r="L17" s="25">
        <v>357</v>
      </c>
      <c r="M17" s="25">
        <v>351</v>
      </c>
      <c r="N17" s="25">
        <v>352</v>
      </c>
      <c r="O17" s="25">
        <v>336</v>
      </c>
      <c r="P17" s="25">
        <v>306</v>
      </c>
      <c r="Q17" s="25">
        <v>258</v>
      </c>
      <c r="R17" s="25">
        <v>213</v>
      </c>
      <c r="S17" s="25">
        <v>160</v>
      </c>
      <c r="T17" s="25">
        <v>105</v>
      </c>
      <c r="U17" s="25">
        <v>58</v>
      </c>
      <c r="V17" s="25">
        <v>59</v>
      </c>
    </row>
    <row r="18" spans="1:22" s="19" customFormat="1" x14ac:dyDescent="0.2">
      <c r="A18" s="21" t="s">
        <v>28</v>
      </c>
      <c r="B18" s="22">
        <v>31259</v>
      </c>
      <c r="C18" s="23">
        <v>20056</v>
      </c>
      <c r="D18" s="23">
        <v>260</v>
      </c>
      <c r="E18" s="23">
        <v>1099</v>
      </c>
      <c r="F18" s="23">
        <v>1506</v>
      </c>
      <c r="G18" s="23">
        <v>1461</v>
      </c>
      <c r="H18" s="23">
        <v>1524</v>
      </c>
      <c r="I18" s="23">
        <v>1431</v>
      </c>
      <c r="J18" s="23">
        <v>1395</v>
      </c>
      <c r="K18" s="23">
        <v>1286</v>
      </c>
      <c r="L18" s="23">
        <v>1395</v>
      </c>
      <c r="M18" s="23">
        <v>1329</v>
      </c>
      <c r="N18" s="23">
        <v>1356</v>
      </c>
      <c r="O18" s="23">
        <v>1251</v>
      </c>
      <c r="P18" s="23">
        <v>1165</v>
      </c>
      <c r="Q18" s="23">
        <v>1154</v>
      </c>
      <c r="R18" s="23">
        <v>928</v>
      </c>
      <c r="S18" s="23">
        <v>633</v>
      </c>
      <c r="T18" s="23">
        <v>420</v>
      </c>
      <c r="U18" s="23">
        <v>256</v>
      </c>
      <c r="V18" s="23">
        <v>207</v>
      </c>
    </row>
    <row r="19" spans="1:22" x14ac:dyDescent="0.2">
      <c r="A19" s="24" t="s">
        <v>23</v>
      </c>
      <c r="B19" s="22">
        <v>15610</v>
      </c>
      <c r="C19" s="25">
        <v>9888</v>
      </c>
      <c r="D19" s="25">
        <v>129</v>
      </c>
      <c r="E19" s="25">
        <v>555</v>
      </c>
      <c r="F19" s="25">
        <v>776</v>
      </c>
      <c r="G19" s="25">
        <v>774</v>
      </c>
      <c r="H19" s="25">
        <v>768</v>
      </c>
      <c r="I19" s="25">
        <v>730</v>
      </c>
      <c r="J19" s="25">
        <v>715</v>
      </c>
      <c r="K19" s="25">
        <v>655</v>
      </c>
      <c r="L19" s="25">
        <v>674</v>
      </c>
      <c r="M19" s="25">
        <v>643</v>
      </c>
      <c r="N19" s="25">
        <v>646</v>
      </c>
      <c r="O19" s="25">
        <v>591</v>
      </c>
      <c r="P19" s="25">
        <v>540</v>
      </c>
      <c r="Q19" s="25">
        <v>539</v>
      </c>
      <c r="R19" s="25">
        <v>440</v>
      </c>
      <c r="S19" s="25">
        <v>313</v>
      </c>
      <c r="T19" s="25">
        <v>196</v>
      </c>
      <c r="U19" s="25">
        <v>118</v>
      </c>
      <c r="V19" s="25">
        <v>86</v>
      </c>
    </row>
    <row r="20" spans="1:22" x14ac:dyDescent="0.2">
      <c r="A20" s="24" t="s">
        <v>24</v>
      </c>
      <c r="B20" s="22">
        <v>15649</v>
      </c>
      <c r="C20" s="25">
        <v>10168</v>
      </c>
      <c r="D20" s="25">
        <v>131</v>
      </c>
      <c r="E20" s="25">
        <v>544</v>
      </c>
      <c r="F20" s="25">
        <v>730</v>
      </c>
      <c r="G20" s="25">
        <v>687</v>
      </c>
      <c r="H20" s="25">
        <v>756</v>
      </c>
      <c r="I20" s="25">
        <v>701</v>
      </c>
      <c r="J20" s="25">
        <v>680</v>
      </c>
      <c r="K20" s="25">
        <v>631</v>
      </c>
      <c r="L20" s="25">
        <v>721</v>
      </c>
      <c r="M20" s="25">
        <v>686</v>
      </c>
      <c r="N20" s="25">
        <v>710</v>
      </c>
      <c r="O20" s="25">
        <v>660</v>
      </c>
      <c r="P20" s="25">
        <v>625</v>
      </c>
      <c r="Q20" s="25">
        <v>615</v>
      </c>
      <c r="R20" s="25">
        <v>488</v>
      </c>
      <c r="S20" s="25">
        <v>320</v>
      </c>
      <c r="T20" s="25">
        <v>224</v>
      </c>
      <c r="U20" s="25">
        <v>138</v>
      </c>
      <c r="V20" s="25">
        <v>121</v>
      </c>
    </row>
    <row r="21" spans="1:22" s="19" customFormat="1" x14ac:dyDescent="0.2">
      <c r="A21" s="21" t="s">
        <v>29</v>
      </c>
      <c r="B21" s="22">
        <v>152491</v>
      </c>
      <c r="C21" s="23">
        <v>96490</v>
      </c>
      <c r="D21" s="23">
        <v>1474</v>
      </c>
      <c r="E21" s="23">
        <v>5872</v>
      </c>
      <c r="F21" s="23">
        <v>7791</v>
      </c>
      <c r="G21" s="23">
        <v>7529</v>
      </c>
      <c r="H21" s="23">
        <v>7036</v>
      </c>
      <c r="I21" s="23">
        <v>7342</v>
      </c>
      <c r="J21" s="23">
        <v>7733</v>
      </c>
      <c r="K21" s="23">
        <v>7732</v>
      </c>
      <c r="L21" s="23">
        <v>7504</v>
      </c>
      <c r="M21" s="23">
        <v>7362</v>
      </c>
      <c r="N21" s="23">
        <v>7742</v>
      </c>
      <c r="O21" s="23">
        <v>6449</v>
      </c>
      <c r="P21" s="23">
        <v>4860</v>
      </c>
      <c r="Q21" s="23">
        <v>3651</v>
      </c>
      <c r="R21" s="23">
        <v>2559</v>
      </c>
      <c r="S21" s="23">
        <v>1629</v>
      </c>
      <c r="T21" s="23">
        <v>1057</v>
      </c>
      <c r="U21" s="23">
        <v>644</v>
      </c>
      <c r="V21" s="23">
        <v>524</v>
      </c>
    </row>
    <row r="22" spans="1:22" x14ac:dyDescent="0.2">
      <c r="A22" s="24" t="s">
        <v>23</v>
      </c>
      <c r="B22" s="22">
        <v>74520</v>
      </c>
      <c r="C22" s="25">
        <v>46457</v>
      </c>
      <c r="D22" s="25">
        <v>762</v>
      </c>
      <c r="E22" s="25">
        <v>3057</v>
      </c>
      <c r="F22" s="25">
        <v>4059</v>
      </c>
      <c r="G22" s="25">
        <v>3927</v>
      </c>
      <c r="H22" s="25">
        <v>3587</v>
      </c>
      <c r="I22" s="25">
        <v>3647</v>
      </c>
      <c r="J22" s="25">
        <v>3794</v>
      </c>
      <c r="K22" s="25">
        <v>3726</v>
      </c>
      <c r="L22" s="25">
        <v>3457</v>
      </c>
      <c r="M22" s="25">
        <v>3332</v>
      </c>
      <c r="N22" s="25">
        <v>3423</v>
      </c>
      <c r="O22" s="25">
        <v>2904</v>
      </c>
      <c r="P22" s="25">
        <v>2210</v>
      </c>
      <c r="Q22" s="25">
        <v>1679</v>
      </c>
      <c r="R22" s="25">
        <v>1210</v>
      </c>
      <c r="S22" s="25">
        <v>733</v>
      </c>
      <c r="T22" s="25">
        <v>445</v>
      </c>
      <c r="U22" s="25">
        <v>274</v>
      </c>
      <c r="V22" s="25">
        <v>231</v>
      </c>
    </row>
    <row r="23" spans="1:22" x14ac:dyDescent="0.2">
      <c r="A23" s="26" t="s">
        <v>24</v>
      </c>
      <c r="B23" s="22">
        <v>77971</v>
      </c>
      <c r="C23" s="25">
        <v>50033</v>
      </c>
      <c r="D23" s="25">
        <v>712</v>
      </c>
      <c r="E23" s="25">
        <v>2815</v>
      </c>
      <c r="F23" s="25">
        <v>3732</v>
      </c>
      <c r="G23" s="25">
        <v>3602</v>
      </c>
      <c r="H23" s="25">
        <v>3449</v>
      </c>
      <c r="I23" s="25">
        <v>3695</v>
      </c>
      <c r="J23" s="25">
        <v>3939</v>
      </c>
      <c r="K23" s="25">
        <v>4006</v>
      </c>
      <c r="L23" s="25">
        <v>4047</v>
      </c>
      <c r="M23" s="25">
        <v>4030</v>
      </c>
      <c r="N23" s="25">
        <v>4319</v>
      </c>
      <c r="O23" s="25">
        <v>3545</v>
      </c>
      <c r="P23" s="25">
        <v>2650</v>
      </c>
      <c r="Q23" s="25">
        <v>1972</v>
      </c>
      <c r="R23" s="25">
        <v>1349</v>
      </c>
      <c r="S23" s="25">
        <v>896</v>
      </c>
      <c r="T23" s="25">
        <v>612</v>
      </c>
      <c r="U23" s="25">
        <v>370</v>
      </c>
      <c r="V23" s="25">
        <v>293</v>
      </c>
    </row>
    <row r="24" spans="1:22" s="19" customFormat="1" x14ac:dyDescent="0.2">
      <c r="A24" s="13" t="s">
        <v>30</v>
      </c>
      <c r="B24" s="8">
        <v>407980</v>
      </c>
      <c r="C24" s="8">
        <f>SUM(C25:C26)</f>
        <v>247252</v>
      </c>
      <c r="D24" s="9">
        <f>SUM(D25:D26)</f>
        <v>3409</v>
      </c>
      <c r="E24" s="9">
        <f t="shared" ref="E24:V24" si="3">SUM(E25:E26)</f>
        <v>14306</v>
      </c>
      <c r="F24" s="9">
        <f t="shared" si="3"/>
        <v>19107</v>
      </c>
      <c r="G24" s="9">
        <f t="shared" si="3"/>
        <v>18796</v>
      </c>
      <c r="H24" s="9">
        <f t="shared" si="3"/>
        <v>17700</v>
      </c>
      <c r="I24" s="9">
        <f t="shared" si="3"/>
        <v>18147</v>
      </c>
      <c r="J24" s="9">
        <f t="shared" si="3"/>
        <v>19071</v>
      </c>
      <c r="K24" s="9">
        <f t="shared" si="3"/>
        <v>18954</v>
      </c>
      <c r="L24" s="9">
        <f t="shared" si="3"/>
        <v>18244</v>
      </c>
      <c r="M24" s="9">
        <f t="shared" si="3"/>
        <v>17412</v>
      </c>
      <c r="N24" s="9">
        <f t="shared" si="3"/>
        <v>17131</v>
      </c>
      <c r="O24" s="9">
        <f t="shared" si="3"/>
        <v>15779</v>
      </c>
      <c r="P24" s="9">
        <f t="shared" si="3"/>
        <v>13723</v>
      </c>
      <c r="Q24" s="9">
        <f t="shared" si="3"/>
        <v>11653</v>
      </c>
      <c r="R24" s="9">
        <f t="shared" si="3"/>
        <v>9095</v>
      </c>
      <c r="S24" s="9">
        <f t="shared" si="3"/>
        <v>6152</v>
      </c>
      <c r="T24" s="9">
        <f t="shared" si="3"/>
        <v>4030</v>
      </c>
      <c r="U24" s="9">
        <f t="shared" si="3"/>
        <v>2481</v>
      </c>
      <c r="V24" s="9">
        <f t="shared" si="3"/>
        <v>2062</v>
      </c>
    </row>
    <row r="25" spans="1:22" x14ac:dyDescent="0.2">
      <c r="A25" s="13" t="s">
        <v>23</v>
      </c>
      <c r="B25" s="8">
        <v>200579</v>
      </c>
      <c r="C25" s="14">
        <f t="shared" ref="C25:V25" si="4">SUM(C10,C13,C16,C19,C22)</f>
        <v>119582</v>
      </c>
      <c r="D25" s="12">
        <f t="shared" si="4"/>
        <v>1753</v>
      </c>
      <c r="E25" s="12">
        <f t="shared" si="4"/>
        <v>7282</v>
      </c>
      <c r="F25" s="12">
        <f t="shared" si="4"/>
        <v>9902</v>
      </c>
      <c r="G25" s="12">
        <f t="shared" si="4"/>
        <v>9851</v>
      </c>
      <c r="H25" s="12">
        <f t="shared" si="4"/>
        <v>9031</v>
      </c>
      <c r="I25" s="12">
        <f t="shared" si="4"/>
        <v>9128</v>
      </c>
      <c r="J25" s="12">
        <f t="shared" si="4"/>
        <v>9454</v>
      </c>
      <c r="K25" s="12">
        <f t="shared" si="4"/>
        <v>9262</v>
      </c>
      <c r="L25" s="12">
        <f t="shared" si="4"/>
        <v>8588</v>
      </c>
      <c r="M25" s="12">
        <f t="shared" si="4"/>
        <v>8026</v>
      </c>
      <c r="N25" s="12">
        <f t="shared" si="4"/>
        <v>7730</v>
      </c>
      <c r="O25" s="12">
        <f t="shared" si="4"/>
        <v>7137</v>
      </c>
      <c r="P25" s="12">
        <f t="shared" si="4"/>
        <v>6234</v>
      </c>
      <c r="Q25" s="12">
        <f t="shared" si="4"/>
        <v>5401</v>
      </c>
      <c r="R25" s="12">
        <f t="shared" si="4"/>
        <v>4251</v>
      </c>
      <c r="S25" s="12">
        <f t="shared" si="4"/>
        <v>2838</v>
      </c>
      <c r="T25" s="12">
        <f t="shared" si="4"/>
        <v>1772</v>
      </c>
      <c r="U25" s="12">
        <f t="shared" si="4"/>
        <v>1064</v>
      </c>
      <c r="V25" s="12">
        <f t="shared" si="4"/>
        <v>878</v>
      </c>
    </row>
    <row r="26" spans="1:22" x14ac:dyDescent="0.2">
      <c r="A26" s="13" t="s">
        <v>24</v>
      </c>
      <c r="B26" s="8">
        <v>207401</v>
      </c>
      <c r="C26" s="14">
        <f t="shared" ref="C26:V26" si="5">SUM(C11,C14,C17,C20,C23)</f>
        <v>127670</v>
      </c>
      <c r="D26" s="12">
        <f t="shared" si="5"/>
        <v>1656</v>
      </c>
      <c r="E26" s="12">
        <f t="shared" si="5"/>
        <v>7024</v>
      </c>
      <c r="F26" s="12">
        <f t="shared" si="5"/>
        <v>9205</v>
      </c>
      <c r="G26" s="12">
        <f t="shared" si="5"/>
        <v>8945</v>
      </c>
      <c r="H26" s="12">
        <f t="shared" si="5"/>
        <v>8669</v>
      </c>
      <c r="I26" s="12">
        <f t="shared" si="5"/>
        <v>9019</v>
      </c>
      <c r="J26" s="12">
        <f t="shared" si="5"/>
        <v>9617</v>
      </c>
      <c r="K26" s="12">
        <f t="shared" si="5"/>
        <v>9692</v>
      </c>
      <c r="L26" s="12">
        <f t="shared" si="5"/>
        <v>9656</v>
      </c>
      <c r="M26" s="12">
        <f t="shared" si="5"/>
        <v>9386</v>
      </c>
      <c r="N26" s="12">
        <f t="shared" si="5"/>
        <v>9401</v>
      </c>
      <c r="O26" s="12">
        <f t="shared" si="5"/>
        <v>8642</v>
      </c>
      <c r="P26" s="12">
        <f t="shared" si="5"/>
        <v>7489</v>
      </c>
      <c r="Q26" s="12">
        <f t="shared" si="5"/>
        <v>6252</v>
      </c>
      <c r="R26" s="12">
        <f t="shared" si="5"/>
        <v>4844</v>
      </c>
      <c r="S26" s="12">
        <f t="shared" si="5"/>
        <v>3314</v>
      </c>
      <c r="T26" s="12">
        <f t="shared" si="5"/>
        <v>2258</v>
      </c>
      <c r="U26" s="12">
        <f t="shared" si="5"/>
        <v>1417</v>
      </c>
      <c r="V26" s="12">
        <f t="shared" si="5"/>
        <v>1184</v>
      </c>
    </row>
    <row r="27" spans="1:22" s="19" customFormat="1" x14ac:dyDescent="0.2">
      <c r="A27" s="21" t="s">
        <v>31</v>
      </c>
      <c r="B27" s="22">
        <v>34822</v>
      </c>
      <c r="C27" s="23">
        <v>10152</v>
      </c>
      <c r="D27" s="23">
        <v>153</v>
      </c>
      <c r="E27" s="23">
        <v>640</v>
      </c>
      <c r="F27" s="23">
        <v>794</v>
      </c>
      <c r="G27" s="23">
        <v>793</v>
      </c>
      <c r="H27" s="23">
        <v>824</v>
      </c>
      <c r="I27" s="23">
        <v>734</v>
      </c>
      <c r="J27" s="23">
        <v>746</v>
      </c>
      <c r="K27" s="23">
        <v>725</v>
      </c>
      <c r="L27" s="23">
        <v>667</v>
      </c>
      <c r="M27" s="23">
        <v>665</v>
      </c>
      <c r="N27" s="23">
        <v>648</v>
      </c>
      <c r="O27" s="23">
        <v>606</v>
      </c>
      <c r="P27" s="23">
        <v>539</v>
      </c>
      <c r="Q27" s="23">
        <v>482</v>
      </c>
      <c r="R27" s="23">
        <v>388</v>
      </c>
      <c r="S27" s="23">
        <v>301</v>
      </c>
      <c r="T27" s="23">
        <v>209</v>
      </c>
      <c r="U27" s="23">
        <v>135</v>
      </c>
      <c r="V27" s="23">
        <v>103</v>
      </c>
    </row>
    <row r="28" spans="1:22" x14ac:dyDescent="0.2">
      <c r="A28" s="26" t="s">
        <v>23</v>
      </c>
      <c r="B28" s="22">
        <v>17675</v>
      </c>
      <c r="C28" s="25">
        <v>5036</v>
      </c>
      <c r="D28" s="25">
        <v>78</v>
      </c>
      <c r="E28" s="25">
        <v>325</v>
      </c>
      <c r="F28" s="25">
        <v>416</v>
      </c>
      <c r="G28" s="25">
        <v>415</v>
      </c>
      <c r="H28" s="25">
        <v>418</v>
      </c>
      <c r="I28" s="25">
        <v>371</v>
      </c>
      <c r="J28" s="25">
        <v>376</v>
      </c>
      <c r="K28" s="25">
        <v>363</v>
      </c>
      <c r="L28" s="25">
        <v>322</v>
      </c>
      <c r="M28" s="25">
        <v>312</v>
      </c>
      <c r="N28" s="25">
        <v>318</v>
      </c>
      <c r="O28" s="25">
        <v>292</v>
      </c>
      <c r="P28" s="25">
        <v>258</v>
      </c>
      <c r="Q28" s="25">
        <v>234</v>
      </c>
      <c r="R28" s="25">
        <v>180</v>
      </c>
      <c r="S28" s="25">
        <v>141</v>
      </c>
      <c r="T28" s="25">
        <v>104</v>
      </c>
      <c r="U28" s="25">
        <v>63</v>
      </c>
      <c r="V28" s="25">
        <v>50</v>
      </c>
    </row>
    <row r="29" spans="1:22" x14ac:dyDescent="0.2">
      <c r="A29" s="26" t="s">
        <v>24</v>
      </c>
      <c r="B29" s="22">
        <v>17147</v>
      </c>
      <c r="C29" s="25">
        <v>5116</v>
      </c>
      <c r="D29" s="25">
        <v>75</v>
      </c>
      <c r="E29" s="25">
        <v>315</v>
      </c>
      <c r="F29" s="25">
        <v>378</v>
      </c>
      <c r="G29" s="25">
        <v>378</v>
      </c>
      <c r="H29" s="25">
        <v>406</v>
      </c>
      <c r="I29" s="25">
        <v>363</v>
      </c>
      <c r="J29" s="25">
        <v>370</v>
      </c>
      <c r="K29" s="25">
        <v>362</v>
      </c>
      <c r="L29" s="25">
        <v>345</v>
      </c>
      <c r="M29" s="25">
        <v>353</v>
      </c>
      <c r="N29" s="25">
        <v>330</v>
      </c>
      <c r="O29" s="25">
        <v>314</v>
      </c>
      <c r="P29" s="25">
        <v>281</v>
      </c>
      <c r="Q29" s="25">
        <v>248</v>
      </c>
      <c r="R29" s="25">
        <v>208</v>
      </c>
      <c r="S29" s="25">
        <v>160</v>
      </c>
      <c r="T29" s="25">
        <v>105</v>
      </c>
      <c r="U29" s="25">
        <v>72</v>
      </c>
      <c r="V29" s="25">
        <v>53</v>
      </c>
    </row>
    <row r="30" spans="1:22" s="19" customFormat="1" x14ac:dyDescent="0.2">
      <c r="A30" s="21" t="s">
        <v>32</v>
      </c>
      <c r="B30" s="22">
        <v>6304</v>
      </c>
      <c r="C30" s="23">
        <v>1158</v>
      </c>
      <c r="D30" s="23">
        <v>16</v>
      </c>
      <c r="E30" s="23">
        <v>60</v>
      </c>
      <c r="F30" s="23">
        <v>81</v>
      </c>
      <c r="G30" s="23">
        <v>87</v>
      </c>
      <c r="H30" s="23">
        <v>92</v>
      </c>
      <c r="I30" s="23">
        <v>74</v>
      </c>
      <c r="J30" s="23">
        <v>77</v>
      </c>
      <c r="K30" s="23">
        <v>78</v>
      </c>
      <c r="L30" s="23">
        <v>77</v>
      </c>
      <c r="M30" s="23">
        <v>80</v>
      </c>
      <c r="N30" s="23">
        <v>90</v>
      </c>
      <c r="O30" s="23">
        <v>76</v>
      </c>
      <c r="P30" s="23">
        <v>61</v>
      </c>
      <c r="Q30" s="23">
        <v>60</v>
      </c>
      <c r="R30" s="23">
        <v>48</v>
      </c>
      <c r="S30" s="23">
        <v>40</v>
      </c>
      <c r="T30" s="23">
        <v>29</v>
      </c>
      <c r="U30" s="23">
        <v>18</v>
      </c>
      <c r="V30" s="23">
        <v>14</v>
      </c>
    </row>
    <row r="31" spans="1:22" x14ac:dyDescent="0.2">
      <c r="A31" s="26" t="s">
        <v>23</v>
      </c>
      <c r="B31" s="22">
        <v>3221</v>
      </c>
      <c r="C31" s="25">
        <v>580</v>
      </c>
      <c r="D31" s="25">
        <v>7</v>
      </c>
      <c r="E31" s="25">
        <v>32</v>
      </c>
      <c r="F31" s="25">
        <v>43</v>
      </c>
      <c r="G31" s="25">
        <v>48</v>
      </c>
      <c r="H31" s="25">
        <v>51</v>
      </c>
      <c r="I31" s="25">
        <v>39</v>
      </c>
      <c r="J31" s="25">
        <v>37</v>
      </c>
      <c r="K31" s="25">
        <v>35</v>
      </c>
      <c r="L31" s="25">
        <v>37</v>
      </c>
      <c r="M31" s="25">
        <v>37</v>
      </c>
      <c r="N31" s="25">
        <v>43</v>
      </c>
      <c r="O31" s="25">
        <v>36</v>
      </c>
      <c r="P31" s="25">
        <v>32</v>
      </c>
      <c r="Q31" s="25">
        <v>29</v>
      </c>
      <c r="R31" s="25">
        <v>21</v>
      </c>
      <c r="S31" s="25">
        <v>21</v>
      </c>
      <c r="T31" s="25">
        <v>16</v>
      </c>
      <c r="U31" s="25">
        <v>9</v>
      </c>
      <c r="V31" s="25">
        <v>7</v>
      </c>
    </row>
    <row r="32" spans="1:22" x14ac:dyDescent="0.2">
      <c r="A32" s="26" t="s">
        <v>24</v>
      </c>
      <c r="B32" s="22">
        <v>3083</v>
      </c>
      <c r="C32" s="25">
        <v>578</v>
      </c>
      <c r="D32" s="25">
        <v>9</v>
      </c>
      <c r="E32" s="25">
        <v>28</v>
      </c>
      <c r="F32" s="25">
        <v>38</v>
      </c>
      <c r="G32" s="25">
        <v>39</v>
      </c>
      <c r="H32" s="25">
        <v>41</v>
      </c>
      <c r="I32" s="25">
        <v>35</v>
      </c>
      <c r="J32" s="25">
        <v>40</v>
      </c>
      <c r="K32" s="25">
        <v>43</v>
      </c>
      <c r="L32" s="25">
        <v>40</v>
      </c>
      <c r="M32" s="25">
        <v>43</v>
      </c>
      <c r="N32" s="25">
        <v>47</v>
      </c>
      <c r="O32" s="25">
        <v>40</v>
      </c>
      <c r="P32" s="25">
        <v>29</v>
      </c>
      <c r="Q32" s="25">
        <v>31</v>
      </c>
      <c r="R32" s="25">
        <v>27</v>
      </c>
      <c r="S32" s="25">
        <v>19</v>
      </c>
      <c r="T32" s="25">
        <v>13</v>
      </c>
      <c r="U32" s="25">
        <v>9</v>
      </c>
      <c r="V32" s="25">
        <v>7</v>
      </c>
    </row>
    <row r="33" spans="1:22" s="19" customFormat="1" x14ac:dyDescent="0.2">
      <c r="A33" s="21" t="s">
        <v>33</v>
      </c>
      <c r="B33" s="22">
        <v>137779</v>
      </c>
      <c r="C33" s="23">
        <v>61392</v>
      </c>
      <c r="D33" s="23">
        <v>1024</v>
      </c>
      <c r="E33" s="23">
        <v>4162</v>
      </c>
      <c r="F33" s="23">
        <v>5024</v>
      </c>
      <c r="G33" s="23">
        <v>4873</v>
      </c>
      <c r="H33" s="23">
        <v>4846</v>
      </c>
      <c r="I33" s="23">
        <v>4622</v>
      </c>
      <c r="J33" s="23">
        <v>4895</v>
      </c>
      <c r="K33" s="23">
        <v>4758</v>
      </c>
      <c r="L33" s="23">
        <v>4359</v>
      </c>
      <c r="M33" s="23">
        <v>4084</v>
      </c>
      <c r="N33" s="23">
        <v>3962</v>
      </c>
      <c r="O33" s="23">
        <v>3612</v>
      </c>
      <c r="P33" s="23">
        <v>3131</v>
      </c>
      <c r="Q33" s="23">
        <v>2659</v>
      </c>
      <c r="R33" s="23">
        <v>1990</v>
      </c>
      <c r="S33" s="23">
        <v>1406</v>
      </c>
      <c r="T33" s="23">
        <v>962</v>
      </c>
      <c r="U33" s="23">
        <v>600</v>
      </c>
      <c r="V33" s="23">
        <v>423</v>
      </c>
    </row>
    <row r="34" spans="1:22" x14ac:dyDescent="0.2">
      <c r="A34" s="26" t="s">
        <v>23</v>
      </c>
      <c r="B34" s="22">
        <v>69736</v>
      </c>
      <c r="C34" s="25">
        <v>30578</v>
      </c>
      <c r="D34" s="25">
        <v>506</v>
      </c>
      <c r="E34" s="25">
        <v>2144</v>
      </c>
      <c r="F34" s="25">
        <v>2631</v>
      </c>
      <c r="G34" s="25">
        <v>2540</v>
      </c>
      <c r="H34" s="25">
        <v>2496</v>
      </c>
      <c r="I34" s="25">
        <v>2352</v>
      </c>
      <c r="J34" s="25">
        <v>2451</v>
      </c>
      <c r="K34" s="25">
        <v>2354</v>
      </c>
      <c r="L34" s="25">
        <v>2117</v>
      </c>
      <c r="M34" s="25">
        <v>1949</v>
      </c>
      <c r="N34" s="25">
        <v>1882</v>
      </c>
      <c r="O34" s="25">
        <v>1769</v>
      </c>
      <c r="P34" s="25">
        <v>1504</v>
      </c>
      <c r="Q34" s="25">
        <v>1279</v>
      </c>
      <c r="R34" s="25">
        <v>957</v>
      </c>
      <c r="S34" s="25">
        <v>689</v>
      </c>
      <c r="T34" s="25">
        <v>478</v>
      </c>
      <c r="U34" s="25">
        <v>287</v>
      </c>
      <c r="V34" s="25">
        <v>193</v>
      </c>
    </row>
    <row r="35" spans="1:22" x14ac:dyDescent="0.2">
      <c r="A35" s="26" t="s">
        <v>24</v>
      </c>
      <c r="B35" s="22">
        <v>68043</v>
      </c>
      <c r="C35" s="25">
        <v>30814</v>
      </c>
      <c r="D35" s="25">
        <v>518</v>
      </c>
      <c r="E35" s="25">
        <v>2018</v>
      </c>
      <c r="F35" s="25">
        <v>2393</v>
      </c>
      <c r="G35" s="25">
        <v>2333</v>
      </c>
      <c r="H35" s="25">
        <v>2350</v>
      </c>
      <c r="I35" s="25">
        <v>2270</v>
      </c>
      <c r="J35" s="25">
        <v>2444</v>
      </c>
      <c r="K35" s="25">
        <v>2404</v>
      </c>
      <c r="L35" s="25">
        <v>2242</v>
      </c>
      <c r="M35" s="25">
        <v>2135</v>
      </c>
      <c r="N35" s="25">
        <v>2080</v>
      </c>
      <c r="O35" s="25">
        <v>1843</v>
      </c>
      <c r="P35" s="25">
        <v>1627</v>
      </c>
      <c r="Q35" s="25">
        <v>1380</v>
      </c>
      <c r="R35" s="25">
        <v>1033</v>
      </c>
      <c r="S35" s="25">
        <v>717</v>
      </c>
      <c r="T35" s="25">
        <v>484</v>
      </c>
      <c r="U35" s="25">
        <v>313</v>
      </c>
      <c r="V35" s="25">
        <v>230</v>
      </c>
    </row>
    <row r="36" spans="1:22" s="19" customFormat="1" x14ac:dyDescent="0.2">
      <c r="A36" s="13" t="s">
        <v>34</v>
      </c>
      <c r="B36" s="8">
        <v>178905</v>
      </c>
      <c r="C36" s="8">
        <f>SUM(C37:C38)</f>
        <v>72702</v>
      </c>
      <c r="D36" s="9">
        <f t="shared" ref="D36:V36" si="6">SUM(D37:D38)</f>
        <v>1193</v>
      </c>
      <c r="E36" s="9">
        <f t="shared" si="6"/>
        <v>4862</v>
      </c>
      <c r="F36" s="9">
        <f t="shared" si="6"/>
        <v>5899</v>
      </c>
      <c r="G36" s="9">
        <f t="shared" si="6"/>
        <v>5753</v>
      </c>
      <c r="H36" s="9">
        <f t="shared" si="6"/>
        <v>5762</v>
      </c>
      <c r="I36" s="9">
        <f t="shared" si="6"/>
        <v>5430</v>
      </c>
      <c r="J36" s="9">
        <f t="shared" si="6"/>
        <v>5718</v>
      </c>
      <c r="K36" s="9">
        <f t="shared" si="6"/>
        <v>5561</v>
      </c>
      <c r="L36" s="9">
        <f t="shared" si="6"/>
        <v>5103</v>
      </c>
      <c r="M36" s="9">
        <f t="shared" si="6"/>
        <v>4829</v>
      </c>
      <c r="N36" s="9">
        <f t="shared" si="6"/>
        <v>4700</v>
      </c>
      <c r="O36" s="9">
        <f t="shared" si="6"/>
        <v>4294</v>
      </c>
      <c r="P36" s="9">
        <f t="shared" si="6"/>
        <v>3731</v>
      </c>
      <c r="Q36" s="9">
        <f t="shared" si="6"/>
        <v>3201</v>
      </c>
      <c r="R36" s="9">
        <f t="shared" si="6"/>
        <v>2426</v>
      </c>
      <c r="S36" s="9">
        <f t="shared" si="6"/>
        <v>1747</v>
      </c>
      <c r="T36" s="9">
        <f t="shared" si="6"/>
        <v>1200</v>
      </c>
      <c r="U36" s="9">
        <f t="shared" si="6"/>
        <v>753</v>
      </c>
      <c r="V36" s="9">
        <f t="shared" si="6"/>
        <v>540</v>
      </c>
    </row>
    <row r="37" spans="1:22" x14ac:dyDescent="0.2">
      <c r="A37" s="13" t="s">
        <v>23</v>
      </c>
      <c r="B37" s="8">
        <v>90632</v>
      </c>
      <c r="C37" s="14">
        <f t="shared" ref="C37:V37" si="7">SUM(C28,C31,C34)</f>
        <v>36194</v>
      </c>
      <c r="D37" s="12">
        <f t="shared" si="7"/>
        <v>591</v>
      </c>
      <c r="E37" s="12">
        <f t="shared" si="7"/>
        <v>2501</v>
      </c>
      <c r="F37" s="12">
        <f t="shared" si="7"/>
        <v>3090</v>
      </c>
      <c r="G37" s="12">
        <f t="shared" si="7"/>
        <v>3003</v>
      </c>
      <c r="H37" s="12">
        <f t="shared" si="7"/>
        <v>2965</v>
      </c>
      <c r="I37" s="12">
        <f t="shared" si="7"/>
        <v>2762</v>
      </c>
      <c r="J37" s="12">
        <f t="shared" si="7"/>
        <v>2864</v>
      </c>
      <c r="K37" s="12">
        <f t="shared" si="7"/>
        <v>2752</v>
      </c>
      <c r="L37" s="12">
        <f t="shared" si="7"/>
        <v>2476</v>
      </c>
      <c r="M37" s="12">
        <f t="shared" si="7"/>
        <v>2298</v>
      </c>
      <c r="N37" s="12">
        <f t="shared" si="7"/>
        <v>2243</v>
      </c>
      <c r="O37" s="12">
        <f t="shared" si="7"/>
        <v>2097</v>
      </c>
      <c r="P37" s="12">
        <f t="shared" si="7"/>
        <v>1794</v>
      </c>
      <c r="Q37" s="12">
        <f t="shared" si="7"/>
        <v>1542</v>
      </c>
      <c r="R37" s="12">
        <f t="shared" si="7"/>
        <v>1158</v>
      </c>
      <c r="S37" s="12">
        <f t="shared" si="7"/>
        <v>851</v>
      </c>
      <c r="T37" s="12">
        <f t="shared" si="7"/>
        <v>598</v>
      </c>
      <c r="U37" s="12">
        <f t="shared" si="7"/>
        <v>359</v>
      </c>
      <c r="V37" s="12">
        <f t="shared" si="7"/>
        <v>250</v>
      </c>
    </row>
    <row r="38" spans="1:22" x14ac:dyDescent="0.2">
      <c r="A38" s="13" t="s">
        <v>24</v>
      </c>
      <c r="B38" s="8">
        <v>88273</v>
      </c>
      <c r="C38" s="14">
        <f t="shared" ref="C38:V38" si="8">SUM(C29,C32,C35)</f>
        <v>36508</v>
      </c>
      <c r="D38" s="12">
        <f t="shared" si="8"/>
        <v>602</v>
      </c>
      <c r="E38" s="12">
        <f t="shared" si="8"/>
        <v>2361</v>
      </c>
      <c r="F38" s="12">
        <f t="shared" si="8"/>
        <v>2809</v>
      </c>
      <c r="G38" s="12">
        <f t="shared" si="8"/>
        <v>2750</v>
      </c>
      <c r="H38" s="12">
        <f t="shared" si="8"/>
        <v>2797</v>
      </c>
      <c r="I38" s="12">
        <f t="shared" si="8"/>
        <v>2668</v>
      </c>
      <c r="J38" s="12">
        <f t="shared" si="8"/>
        <v>2854</v>
      </c>
      <c r="K38" s="12">
        <f t="shared" si="8"/>
        <v>2809</v>
      </c>
      <c r="L38" s="12">
        <f t="shared" si="8"/>
        <v>2627</v>
      </c>
      <c r="M38" s="12">
        <f t="shared" si="8"/>
        <v>2531</v>
      </c>
      <c r="N38" s="12">
        <f t="shared" si="8"/>
        <v>2457</v>
      </c>
      <c r="O38" s="12">
        <f t="shared" si="8"/>
        <v>2197</v>
      </c>
      <c r="P38" s="12">
        <f t="shared" si="8"/>
        <v>1937</v>
      </c>
      <c r="Q38" s="12">
        <f t="shared" si="8"/>
        <v>1659</v>
      </c>
      <c r="R38" s="12">
        <f t="shared" si="8"/>
        <v>1268</v>
      </c>
      <c r="S38" s="12">
        <f t="shared" si="8"/>
        <v>896</v>
      </c>
      <c r="T38" s="12">
        <f t="shared" si="8"/>
        <v>602</v>
      </c>
      <c r="U38" s="12">
        <f t="shared" si="8"/>
        <v>394</v>
      </c>
      <c r="V38" s="12">
        <f t="shared" si="8"/>
        <v>290</v>
      </c>
    </row>
    <row r="39" spans="1:22" s="19" customFormat="1" x14ac:dyDescent="0.2">
      <c r="A39" s="21" t="s">
        <v>35</v>
      </c>
      <c r="B39" s="22">
        <v>200708</v>
      </c>
      <c r="C39" s="23">
        <v>126900</v>
      </c>
      <c r="D39" s="23">
        <v>1908</v>
      </c>
      <c r="E39" s="23">
        <v>8174</v>
      </c>
      <c r="F39" s="23">
        <v>10349</v>
      </c>
      <c r="G39" s="23">
        <v>9863</v>
      </c>
      <c r="H39" s="23">
        <v>9160</v>
      </c>
      <c r="I39" s="23">
        <v>9458</v>
      </c>
      <c r="J39" s="23">
        <v>10618</v>
      </c>
      <c r="K39" s="23">
        <v>10848</v>
      </c>
      <c r="L39" s="23">
        <v>9984</v>
      </c>
      <c r="M39" s="23">
        <v>8958</v>
      </c>
      <c r="N39" s="23">
        <v>8665</v>
      </c>
      <c r="O39" s="23">
        <v>7847</v>
      </c>
      <c r="P39" s="23">
        <v>6514</v>
      </c>
      <c r="Q39" s="23">
        <v>5197</v>
      </c>
      <c r="R39" s="23">
        <v>3738</v>
      </c>
      <c r="S39" s="23">
        <v>2449</v>
      </c>
      <c r="T39" s="23">
        <v>1544</v>
      </c>
      <c r="U39" s="23">
        <v>922</v>
      </c>
      <c r="V39" s="23">
        <v>704</v>
      </c>
    </row>
    <row r="40" spans="1:22" x14ac:dyDescent="0.2">
      <c r="A40" s="26" t="s">
        <v>23</v>
      </c>
      <c r="B40" s="22">
        <v>100899</v>
      </c>
      <c r="C40" s="25">
        <v>63088</v>
      </c>
      <c r="D40" s="25">
        <v>965</v>
      </c>
      <c r="E40" s="25">
        <v>4173</v>
      </c>
      <c r="F40" s="25">
        <v>5387</v>
      </c>
      <c r="G40" s="25">
        <v>5098</v>
      </c>
      <c r="H40" s="25">
        <v>4651</v>
      </c>
      <c r="I40" s="25">
        <v>4787</v>
      </c>
      <c r="J40" s="25">
        <v>5275</v>
      </c>
      <c r="K40" s="25">
        <v>5330</v>
      </c>
      <c r="L40" s="25">
        <v>4825</v>
      </c>
      <c r="M40" s="25">
        <v>4329</v>
      </c>
      <c r="N40" s="25">
        <v>4260</v>
      </c>
      <c r="O40" s="25">
        <v>3817</v>
      </c>
      <c r="P40" s="25">
        <v>3161</v>
      </c>
      <c r="Q40" s="25">
        <v>2553</v>
      </c>
      <c r="R40" s="25">
        <v>1833</v>
      </c>
      <c r="S40" s="25">
        <v>1196</v>
      </c>
      <c r="T40" s="25">
        <v>737</v>
      </c>
      <c r="U40" s="25">
        <v>422</v>
      </c>
      <c r="V40" s="25">
        <v>289</v>
      </c>
    </row>
    <row r="41" spans="1:22" x14ac:dyDescent="0.2">
      <c r="A41" s="26" t="s">
        <v>24</v>
      </c>
      <c r="B41" s="22">
        <v>99809</v>
      </c>
      <c r="C41" s="25">
        <v>63812</v>
      </c>
      <c r="D41" s="25">
        <v>943</v>
      </c>
      <c r="E41" s="25">
        <v>4001</v>
      </c>
      <c r="F41" s="25">
        <v>4962</v>
      </c>
      <c r="G41" s="25">
        <v>4765</v>
      </c>
      <c r="H41" s="25">
        <v>4509</v>
      </c>
      <c r="I41" s="25">
        <v>4671</v>
      </c>
      <c r="J41" s="25">
        <v>5343</v>
      </c>
      <c r="K41" s="25">
        <v>5518</v>
      </c>
      <c r="L41" s="25">
        <v>5159</v>
      </c>
      <c r="M41" s="25">
        <v>4629</v>
      </c>
      <c r="N41" s="25">
        <v>4405</v>
      </c>
      <c r="O41" s="25">
        <v>4030</v>
      </c>
      <c r="P41" s="25">
        <v>3353</v>
      </c>
      <c r="Q41" s="25">
        <v>2644</v>
      </c>
      <c r="R41" s="25">
        <v>1905</v>
      </c>
      <c r="S41" s="25">
        <v>1253</v>
      </c>
      <c r="T41" s="25">
        <v>807</v>
      </c>
      <c r="U41" s="25">
        <v>500</v>
      </c>
      <c r="V41" s="25">
        <v>415</v>
      </c>
    </row>
    <row r="42" spans="1:22" s="19" customFormat="1" x14ac:dyDescent="0.2">
      <c r="A42" s="21" t="s">
        <v>36</v>
      </c>
      <c r="B42" s="22">
        <v>9652</v>
      </c>
      <c r="C42" s="23">
        <v>4344</v>
      </c>
      <c r="D42" s="23">
        <v>55</v>
      </c>
      <c r="E42" s="23">
        <v>262</v>
      </c>
      <c r="F42" s="23">
        <v>338</v>
      </c>
      <c r="G42" s="23">
        <v>343</v>
      </c>
      <c r="H42" s="23">
        <v>356</v>
      </c>
      <c r="I42" s="23">
        <v>320</v>
      </c>
      <c r="J42" s="23">
        <v>314</v>
      </c>
      <c r="K42" s="23">
        <v>290</v>
      </c>
      <c r="L42" s="23">
        <v>282</v>
      </c>
      <c r="M42" s="23">
        <v>301</v>
      </c>
      <c r="N42" s="23">
        <v>287</v>
      </c>
      <c r="O42" s="23">
        <v>254</v>
      </c>
      <c r="P42" s="23">
        <v>235</v>
      </c>
      <c r="Q42" s="23">
        <v>210</v>
      </c>
      <c r="R42" s="23">
        <v>168</v>
      </c>
      <c r="S42" s="23">
        <v>145</v>
      </c>
      <c r="T42" s="23">
        <v>99</v>
      </c>
      <c r="U42" s="23">
        <v>44</v>
      </c>
      <c r="V42" s="23">
        <v>41</v>
      </c>
    </row>
    <row r="43" spans="1:22" x14ac:dyDescent="0.2">
      <c r="A43" s="26" t="s">
        <v>23</v>
      </c>
      <c r="B43" s="22">
        <v>4951</v>
      </c>
      <c r="C43" s="25">
        <v>2197</v>
      </c>
      <c r="D43" s="25">
        <v>29</v>
      </c>
      <c r="E43" s="25">
        <v>132</v>
      </c>
      <c r="F43" s="25">
        <v>170</v>
      </c>
      <c r="G43" s="25">
        <v>178</v>
      </c>
      <c r="H43" s="25">
        <v>187</v>
      </c>
      <c r="I43" s="25">
        <v>164</v>
      </c>
      <c r="J43" s="25">
        <v>157</v>
      </c>
      <c r="K43" s="25">
        <v>147</v>
      </c>
      <c r="L43" s="25">
        <v>142</v>
      </c>
      <c r="M43" s="25">
        <v>150</v>
      </c>
      <c r="N43" s="25">
        <v>136</v>
      </c>
      <c r="O43" s="25">
        <v>129</v>
      </c>
      <c r="P43" s="25">
        <v>119</v>
      </c>
      <c r="Q43" s="25">
        <v>104</v>
      </c>
      <c r="R43" s="25">
        <v>85</v>
      </c>
      <c r="S43" s="25">
        <v>75</v>
      </c>
      <c r="T43" s="25">
        <v>51</v>
      </c>
      <c r="U43" s="25">
        <v>24</v>
      </c>
      <c r="V43" s="25">
        <v>18</v>
      </c>
    </row>
    <row r="44" spans="1:22" x14ac:dyDescent="0.2">
      <c r="A44" s="26" t="s">
        <v>24</v>
      </c>
      <c r="B44" s="22">
        <v>4701</v>
      </c>
      <c r="C44" s="25">
        <v>2147</v>
      </c>
      <c r="D44" s="25">
        <v>26</v>
      </c>
      <c r="E44" s="25">
        <v>130</v>
      </c>
      <c r="F44" s="25">
        <v>168</v>
      </c>
      <c r="G44" s="25">
        <v>165</v>
      </c>
      <c r="H44" s="25">
        <v>169</v>
      </c>
      <c r="I44" s="25">
        <v>156</v>
      </c>
      <c r="J44" s="25">
        <v>157</v>
      </c>
      <c r="K44" s="25">
        <v>143</v>
      </c>
      <c r="L44" s="25">
        <v>140</v>
      </c>
      <c r="M44" s="25">
        <v>151</v>
      </c>
      <c r="N44" s="25">
        <v>151</v>
      </c>
      <c r="O44" s="25">
        <v>125</v>
      </c>
      <c r="P44" s="25">
        <v>116</v>
      </c>
      <c r="Q44" s="25">
        <v>106</v>
      </c>
      <c r="R44" s="25">
        <v>83</v>
      </c>
      <c r="S44" s="25">
        <v>70</v>
      </c>
      <c r="T44" s="25">
        <v>48</v>
      </c>
      <c r="U44" s="25">
        <v>20</v>
      </c>
      <c r="V44" s="25">
        <v>23</v>
      </c>
    </row>
    <row r="45" spans="1:22" s="19" customFormat="1" x14ac:dyDescent="0.2">
      <c r="A45" s="13" t="s">
        <v>37</v>
      </c>
      <c r="B45" s="8">
        <v>210360</v>
      </c>
      <c r="C45" s="8">
        <f>SUM(C46:C47)</f>
        <v>131244</v>
      </c>
      <c r="D45" s="8">
        <f t="shared" ref="D45:V45" si="9">SUM(D46:D47)</f>
        <v>1963</v>
      </c>
      <c r="E45" s="8">
        <f t="shared" si="9"/>
        <v>8436</v>
      </c>
      <c r="F45" s="8">
        <f t="shared" si="9"/>
        <v>10687</v>
      </c>
      <c r="G45" s="8">
        <f t="shared" si="9"/>
        <v>10206</v>
      </c>
      <c r="H45" s="8">
        <f t="shared" si="9"/>
        <v>9516</v>
      </c>
      <c r="I45" s="8">
        <f t="shared" si="9"/>
        <v>9778</v>
      </c>
      <c r="J45" s="8">
        <f t="shared" si="9"/>
        <v>10932</v>
      </c>
      <c r="K45" s="8">
        <f t="shared" si="9"/>
        <v>11138</v>
      </c>
      <c r="L45" s="8">
        <f t="shared" si="9"/>
        <v>10266</v>
      </c>
      <c r="M45" s="8">
        <f t="shared" si="9"/>
        <v>9259</v>
      </c>
      <c r="N45" s="8">
        <f t="shared" si="9"/>
        <v>8952</v>
      </c>
      <c r="O45" s="8">
        <f t="shared" si="9"/>
        <v>8101</v>
      </c>
      <c r="P45" s="8">
        <f t="shared" si="9"/>
        <v>6749</v>
      </c>
      <c r="Q45" s="8">
        <f t="shared" si="9"/>
        <v>5407</v>
      </c>
      <c r="R45" s="8">
        <f t="shared" si="9"/>
        <v>3906</v>
      </c>
      <c r="S45" s="8">
        <f t="shared" si="9"/>
        <v>2594</v>
      </c>
      <c r="T45" s="8">
        <f t="shared" si="9"/>
        <v>1643</v>
      </c>
      <c r="U45" s="8">
        <f t="shared" si="9"/>
        <v>966</v>
      </c>
      <c r="V45" s="8">
        <f t="shared" si="9"/>
        <v>745</v>
      </c>
    </row>
    <row r="46" spans="1:22" x14ac:dyDescent="0.2">
      <c r="A46" s="13" t="s">
        <v>23</v>
      </c>
      <c r="B46" s="8">
        <v>105850</v>
      </c>
      <c r="C46" s="14">
        <f>SUM(C40,C43)</f>
        <v>65285</v>
      </c>
      <c r="D46" s="14">
        <f t="shared" ref="D46:V46" si="10">SUM(D40,D43)</f>
        <v>994</v>
      </c>
      <c r="E46" s="14">
        <f t="shared" si="10"/>
        <v>4305</v>
      </c>
      <c r="F46" s="14">
        <f t="shared" si="10"/>
        <v>5557</v>
      </c>
      <c r="G46" s="14">
        <f t="shared" si="10"/>
        <v>5276</v>
      </c>
      <c r="H46" s="14">
        <f t="shared" si="10"/>
        <v>4838</v>
      </c>
      <c r="I46" s="14">
        <f t="shared" si="10"/>
        <v>4951</v>
      </c>
      <c r="J46" s="14">
        <f t="shared" si="10"/>
        <v>5432</v>
      </c>
      <c r="K46" s="14">
        <f t="shared" si="10"/>
        <v>5477</v>
      </c>
      <c r="L46" s="14">
        <f t="shared" si="10"/>
        <v>4967</v>
      </c>
      <c r="M46" s="14">
        <f t="shared" si="10"/>
        <v>4479</v>
      </c>
      <c r="N46" s="14">
        <f t="shared" si="10"/>
        <v>4396</v>
      </c>
      <c r="O46" s="14">
        <f t="shared" si="10"/>
        <v>3946</v>
      </c>
      <c r="P46" s="14">
        <f t="shared" si="10"/>
        <v>3280</v>
      </c>
      <c r="Q46" s="14">
        <f t="shared" si="10"/>
        <v>2657</v>
      </c>
      <c r="R46" s="14">
        <f t="shared" si="10"/>
        <v>1918</v>
      </c>
      <c r="S46" s="14">
        <f t="shared" si="10"/>
        <v>1271</v>
      </c>
      <c r="T46" s="14">
        <f t="shared" si="10"/>
        <v>788</v>
      </c>
      <c r="U46" s="14">
        <f t="shared" si="10"/>
        <v>446</v>
      </c>
      <c r="V46" s="14">
        <f t="shared" si="10"/>
        <v>307</v>
      </c>
    </row>
    <row r="47" spans="1:22" x14ac:dyDescent="0.2">
      <c r="A47" s="13" t="s">
        <v>24</v>
      </c>
      <c r="B47" s="8">
        <v>104510</v>
      </c>
      <c r="C47" s="14">
        <f>SUM(C41,C44)</f>
        <v>65959</v>
      </c>
      <c r="D47" s="14">
        <f t="shared" ref="D47:V47" si="11">SUM(D41,D44)</f>
        <v>969</v>
      </c>
      <c r="E47" s="14">
        <f t="shared" si="11"/>
        <v>4131</v>
      </c>
      <c r="F47" s="14">
        <f t="shared" si="11"/>
        <v>5130</v>
      </c>
      <c r="G47" s="14">
        <f t="shared" si="11"/>
        <v>4930</v>
      </c>
      <c r="H47" s="14">
        <f t="shared" si="11"/>
        <v>4678</v>
      </c>
      <c r="I47" s="14">
        <f t="shared" si="11"/>
        <v>4827</v>
      </c>
      <c r="J47" s="14">
        <f t="shared" si="11"/>
        <v>5500</v>
      </c>
      <c r="K47" s="14">
        <f t="shared" si="11"/>
        <v>5661</v>
      </c>
      <c r="L47" s="14">
        <f t="shared" si="11"/>
        <v>5299</v>
      </c>
      <c r="M47" s="14">
        <f t="shared" si="11"/>
        <v>4780</v>
      </c>
      <c r="N47" s="14">
        <f t="shared" si="11"/>
        <v>4556</v>
      </c>
      <c r="O47" s="14">
        <f t="shared" si="11"/>
        <v>4155</v>
      </c>
      <c r="P47" s="14">
        <f t="shared" si="11"/>
        <v>3469</v>
      </c>
      <c r="Q47" s="14">
        <f t="shared" si="11"/>
        <v>2750</v>
      </c>
      <c r="R47" s="14">
        <f t="shared" si="11"/>
        <v>1988</v>
      </c>
      <c r="S47" s="14">
        <f t="shared" si="11"/>
        <v>1323</v>
      </c>
      <c r="T47" s="14">
        <f t="shared" si="11"/>
        <v>855</v>
      </c>
      <c r="U47" s="14">
        <f t="shared" si="11"/>
        <v>520</v>
      </c>
      <c r="V47" s="14">
        <f t="shared" si="11"/>
        <v>438</v>
      </c>
    </row>
    <row r="48" spans="1:22" x14ac:dyDescent="0.2">
      <c r="A48" s="27" t="s">
        <v>39</v>
      </c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5"/>
      <c r="R48" s="15"/>
      <c r="S48" s="15"/>
      <c r="T48" s="15"/>
      <c r="U48" s="15"/>
      <c r="V48" s="15"/>
    </row>
    <row r="51" spans="1:14" ht="12.7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2.7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2.75" x14ac:dyDescent="0.2">
      <c r="A53" s="43"/>
      <c r="B53" s="29"/>
      <c r="C53" s="29"/>
      <c r="D53" s="29"/>
      <c r="E53" s="29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2.75" x14ac:dyDescent="0.2">
      <c r="A54" s="4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 x14ac:dyDescent="0.2">
      <c r="A55" s="4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">
      <c r="A56" s="4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">
      <c r="A57" s="4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 x14ac:dyDescent="0.2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2.75" x14ac:dyDescent="0.2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</sheetData>
  <mergeCells count="24">
    <mergeCell ref="G56:G57"/>
    <mergeCell ref="H56:H57"/>
    <mergeCell ref="I56:I57"/>
    <mergeCell ref="B56:B57"/>
    <mergeCell ref="C56:C57"/>
    <mergeCell ref="D56:D57"/>
    <mergeCell ref="E56:E57"/>
    <mergeCell ref="F56:F57"/>
    <mergeCell ref="J56:J57"/>
    <mergeCell ref="K56:K57"/>
    <mergeCell ref="L56:L57"/>
    <mergeCell ref="A3:V3"/>
    <mergeCell ref="A4:A5"/>
    <mergeCell ref="B4:B5"/>
    <mergeCell ref="C4:C5"/>
    <mergeCell ref="D4:V4"/>
    <mergeCell ref="A51:N51"/>
    <mergeCell ref="A52:N52"/>
    <mergeCell ref="A53:A57"/>
    <mergeCell ref="F53:N53"/>
    <mergeCell ref="B54:M54"/>
    <mergeCell ref="N54:N57"/>
    <mergeCell ref="B55:L55"/>
    <mergeCell ref="M55:M57"/>
  </mergeCells>
  <pageMargins left="0.39370078740157483" right="0.19685039370078741" top="0" bottom="0" header="0" footer="0"/>
  <pageSetup paperSize="5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 Seguridad Social 2021</vt:lpstr>
      <vt:lpstr>'Con Seguridad Social 2021'!Área_de_impresión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cp:lastPrinted>2021-06-14T18:19:25Z</cp:lastPrinted>
  <dcterms:created xsi:type="dcterms:W3CDTF">2016-05-24T19:29:44Z</dcterms:created>
  <dcterms:modified xsi:type="dcterms:W3CDTF">2022-03-07T17:07:22Z</dcterms:modified>
</cp:coreProperties>
</file>